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075" windowHeight="6495"/>
  </bookViews>
  <sheets>
    <sheet name="קבוצה 1 ציוד נלווה" sheetId="1" r:id="rId1"/>
    <sheet name="קבוצה 2 חומרה" sheetId="3" r:id="rId2"/>
    <sheet name="קבוצה 3 מחשבים" sheetId="2" r:id="rId3"/>
    <sheet name="קבוצה 4 מדפסת ניידת" sheetId="5" r:id="rId4"/>
    <sheet name="קבוצה 5 מדפסת פלוטר" sheetId="6" r:id="rId5"/>
    <sheet name="קבוצה 6 טאבלטים מוקשחים" sheetId="7" r:id="rId6"/>
    <sheet name="FZ-G1 קבוצה 6 מפרט + הרחבות" sheetId="8" r:id="rId7"/>
    <sheet name="FZ-M1 קבוצה 6 מפרט + הרחבות" sheetId="9" r:id="rId8"/>
    <sheet name="גיליון1" sheetId="10" r:id="rId9"/>
  </sheets>
  <definedNames>
    <definedName name="_xlnm.Print_Area" localSheetId="2">'קבוצה 3 מחשבים'!$A$1:$J$76</definedName>
    <definedName name="_xlnm.Print_Titles" localSheetId="0">'קבוצה 1 ציוד נלווה'!$4:$4</definedName>
    <definedName name="_xlnm.Print_Titles" localSheetId="1">'קבוצה 2 חומרה'!$4:$4</definedName>
    <definedName name="_xlnm.Print_Titles" localSheetId="2">'קבוצה 3 מחשבים'!$4:$4</definedName>
    <definedName name="_xlnm.Print_Titles" localSheetId="3">'קבוצה 4 מדפסת ניידת'!$4:$4</definedName>
    <definedName name="הר216" localSheetId="6">'FZ-G1 קבוצה 6 מפרט + הרחבות'!#REF!</definedName>
  </definedNames>
  <calcPr calcId="145621"/>
</workbook>
</file>

<file path=xl/calcChain.xml><?xml version="1.0" encoding="utf-8"?>
<calcChain xmlns="http://schemas.openxmlformats.org/spreadsheetml/2006/main">
  <c r="I45" i="7" l="1"/>
  <c r="I44" i="7"/>
  <c r="I43" i="7"/>
  <c r="I42" i="7"/>
  <c r="J7" i="2" l="1"/>
  <c r="G61" i="1" l="1"/>
  <c r="I5" i="7" l="1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46" i="7" l="1"/>
  <c r="I47" i="7" s="1"/>
  <c r="G7" i="6"/>
  <c r="G8" i="6"/>
  <c r="G9" i="6"/>
  <c r="G6" i="6"/>
  <c r="G10" i="6" s="1"/>
  <c r="G11" i="6" s="1"/>
  <c r="H8" i="5"/>
  <c r="H9" i="5" s="1"/>
  <c r="H7" i="5"/>
  <c r="H5" i="5"/>
  <c r="J6" i="2"/>
  <c r="J18" i="2"/>
  <c r="J19" i="2"/>
  <c r="J20" i="2"/>
  <c r="J28" i="2"/>
  <c r="J29" i="2"/>
  <c r="J30" i="2"/>
  <c r="J31" i="2"/>
  <c r="J32" i="2"/>
  <c r="J49" i="2"/>
  <c r="J50" i="2"/>
  <c r="J51" i="2"/>
  <c r="J52" i="2"/>
  <c r="J53" i="2"/>
  <c r="J54" i="2"/>
  <c r="J55" i="2"/>
  <c r="J56" i="2"/>
  <c r="J57" i="2"/>
  <c r="J71" i="2"/>
  <c r="J72" i="2"/>
  <c r="J73" i="2"/>
  <c r="J74" i="2"/>
  <c r="J5" i="2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5" i="3"/>
  <c r="G5" i="1"/>
  <c r="G62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H28" i="3" l="1"/>
  <c r="H29" i="3" s="1"/>
  <c r="J75" i="2"/>
  <c r="J76" i="2" s="1"/>
  <c r="G63" i="1"/>
</calcChain>
</file>

<file path=xl/sharedStrings.xml><?xml version="1.0" encoding="utf-8"?>
<sst xmlns="http://schemas.openxmlformats.org/spreadsheetml/2006/main" count="644" uniqueCount="371">
  <si>
    <t>קורא שפתיים</t>
  </si>
  <si>
    <t>מארז לשכפול DVD ל-4 דיסקים</t>
  </si>
  <si>
    <t>תחנת עגינה לדיסק קשיח "2.5-"3.5</t>
  </si>
  <si>
    <t>מפצל USB 2 4-1 עם מקור מתח</t>
  </si>
  <si>
    <t>כבל 20 מ' ז/ז VGA</t>
  </si>
  <si>
    <t>כבל פנימי במחשב לחיבור HD SATA</t>
  </si>
  <si>
    <t>מתאם מ- USB TO IDE AND SATA</t>
  </si>
  <si>
    <t>נרתיק קשיח לאייפד 2/3 GRIFFIN GB35108</t>
  </si>
  <si>
    <t>כרטיס מסך 2GB DDR3 PCI-E DVI HDMI L+H/P</t>
  </si>
  <si>
    <t>כרטיס רשת INTEL PRO/1000 CT</t>
  </si>
  <si>
    <t>ספק כח למחשב ZUMAX ZU500W</t>
  </si>
  <si>
    <t>ספק כח למחשב SILVERSTONE 600W</t>
  </si>
  <si>
    <t>ספק כח לאייפד אייר APPLE</t>
  </si>
  <si>
    <t>ספק כח למחשב נייד יציאת USB</t>
  </si>
  <si>
    <t>מתאם USB TO VGA/DVI/HDMI</t>
  </si>
  <si>
    <t>ספק כח אוניברסלי למחשב נייד</t>
  </si>
  <si>
    <t>כבל נתונים USB-LIGHTNING</t>
  </si>
  <si>
    <t>מפצל USB TO USB RG45</t>
  </si>
  <si>
    <t>כבל מתח ברכב למדפסת ניידת BROTHER</t>
  </si>
  <si>
    <t>מערכת וידאו קונפרנס LOGITECH GROUP</t>
  </si>
  <si>
    <t>עכבר ארגונומי אנכי אורתופדי למחשב</t>
  </si>
  <si>
    <t>כבל מתח פנימי 24 /14 פין למחשב</t>
  </si>
  <si>
    <t>עכבר אלחוטי APPLE MLA02ZM/A MAGIC MOUSE2</t>
  </si>
  <si>
    <t>מקלדת APPLE MB110B/A</t>
  </si>
  <si>
    <t>פלג DISK ON KEY מוצפן מקשי קדוד ISTORAGE</t>
  </si>
  <si>
    <t>מגן דק לאייפד ללא מקלדת</t>
  </si>
  <si>
    <t>כרטיס מסך GEFORCE GTX 1050 TI 4G DDR5</t>
  </si>
  <si>
    <t>מטען לרכב לאייפד 4</t>
  </si>
  <si>
    <t>מגן זכוכית לאייפד פרו</t>
  </si>
  <si>
    <t>זכרון 667MHZ DDR2 1GB</t>
  </si>
  <si>
    <t>זכרון 667MHZ DDR2 2GB</t>
  </si>
  <si>
    <t>זכרון 800MHZ DDR2 1GB</t>
  </si>
  <si>
    <t>זכרון 800MHZ DDR2 2GB</t>
  </si>
  <si>
    <t>זכרון 1066MHZ DDR3 2GB</t>
  </si>
  <si>
    <t>זכרון 1333MHZ DDR3 4GB</t>
  </si>
  <si>
    <t>תחנת עגינה לאייפון ושעון APPLE</t>
  </si>
  <si>
    <t>כבל למחשב HDMI TO MINI DVI APPLE</t>
  </si>
  <si>
    <t>מחשב APPLE TV 4K 32GB</t>
  </si>
  <si>
    <t>כבל מאייפון (LIGHTNING CABLE) ל- USB C</t>
  </si>
  <si>
    <t>מתאם USB C ליציאת HDMI</t>
  </si>
  <si>
    <t>כבל USB-C TO MICRO USB</t>
  </si>
  <si>
    <t>צורב DVD  חיצוני DUAL LAYER</t>
  </si>
  <si>
    <t>כבל מתאם APPLE  MINI PORT TO HDMI</t>
  </si>
  <si>
    <t>פלג DUAL USB3-USB C 32GB DISK ON KEY</t>
  </si>
  <si>
    <t>מטען למחשב נייד לרכב</t>
  </si>
  <si>
    <t>צורב חיצוני BLU RAY USB 2.0</t>
  </si>
  <si>
    <t>מתאם USB-C TO USB3 + LAN</t>
  </si>
  <si>
    <t>כבל מפצל מסך DVI-I TO DVI-D AND VGA</t>
  </si>
  <si>
    <t>כרטיס מסך GEFORCE GTX 1060 GDDR 5</t>
  </si>
  <si>
    <t>מק"ט</t>
  </si>
  <si>
    <t>תיאור פריט</t>
  </si>
  <si>
    <t>מעביר KVM-IP לתקשורת IP יציאה אחת ATEN CN8000</t>
  </si>
  <si>
    <t xml:space="preserve"> </t>
  </si>
  <si>
    <t>מס"ד</t>
  </si>
  <si>
    <t>תיאור המוצר</t>
  </si>
  <si>
    <t xml:space="preserve">אפיון טכני </t>
  </si>
  <si>
    <t>יצרנים</t>
  </si>
  <si>
    <t xml:space="preserve">תקופת אחריות </t>
  </si>
  <si>
    <t>טאבלט</t>
  </si>
  <si>
    <t>APPLE</t>
  </si>
  <si>
    <t>שנה</t>
  </si>
  <si>
    <t>מחשב נייד</t>
  </si>
  <si>
    <t xml:space="preserve">מחשב נייד מקינטוש  APPLE MACBOOK PRO 15 inch </t>
  </si>
  <si>
    <t>3 שנים</t>
  </si>
  <si>
    <r>
      <rPr>
        <b/>
        <sz val="11"/>
        <color theme="1"/>
        <rFont val="Arial"/>
        <family val="2"/>
        <scheme val="minor"/>
      </rPr>
      <t>Display:</t>
    </r>
    <r>
      <rPr>
        <sz val="11"/>
        <color theme="1"/>
        <rFont val="Arial"/>
        <family val="2"/>
        <scheme val="minor"/>
      </rPr>
      <t xml:space="preserve"> 15.4 inch</t>
    </r>
  </si>
  <si>
    <r>
      <rPr>
        <b/>
        <sz val="11"/>
        <color theme="1"/>
        <rFont val="Arial"/>
        <family val="2"/>
        <scheme val="minor"/>
      </rPr>
      <t>Processor:</t>
    </r>
    <r>
      <rPr>
        <sz val="11"/>
        <color theme="1"/>
        <rFont val="Arial"/>
        <family val="2"/>
        <charset val="177"/>
        <scheme val="minor"/>
      </rPr>
      <t xml:space="preserve"> Intel Core i7, 2.9GHz</t>
    </r>
  </si>
  <si>
    <r>
      <rPr>
        <b/>
        <sz val="11"/>
        <color theme="1"/>
        <rFont val="Arial"/>
        <family val="2"/>
        <scheme val="minor"/>
      </rPr>
      <t>Storage:</t>
    </r>
    <r>
      <rPr>
        <sz val="11"/>
        <color theme="1"/>
        <rFont val="Arial"/>
        <family val="2"/>
        <charset val="177"/>
        <scheme val="minor"/>
      </rPr>
      <t xml:space="preserve"> 512GB PCIe-based onboard SSD</t>
    </r>
  </si>
  <si>
    <r>
      <rPr>
        <b/>
        <sz val="11"/>
        <color theme="1"/>
        <rFont val="Arial"/>
        <family val="2"/>
        <scheme val="minor"/>
      </rPr>
      <t>Charging and Expansion</t>
    </r>
    <r>
      <rPr>
        <sz val="11"/>
        <color theme="1"/>
        <rFont val="Arial"/>
        <family val="2"/>
        <charset val="177"/>
        <scheme val="minor"/>
      </rPr>
      <t>: Four Thunderbolt 3 (USB-C) </t>
    </r>
  </si>
  <si>
    <r>
      <rPr>
        <b/>
        <sz val="11"/>
        <color theme="1"/>
        <rFont val="Arial"/>
        <family val="2"/>
        <scheme val="minor"/>
      </rPr>
      <t>Keyboard and Trackpad</t>
    </r>
    <r>
      <rPr>
        <sz val="11"/>
        <color theme="1"/>
        <rFont val="Arial"/>
        <family val="2"/>
        <charset val="177"/>
        <scheme val="minor"/>
      </rPr>
      <t>: Full-size backlit keyboard</t>
    </r>
  </si>
  <si>
    <r>
      <rPr>
        <b/>
        <sz val="11"/>
        <color theme="1"/>
        <rFont val="Arial"/>
        <family val="2"/>
        <scheme val="minor"/>
      </rPr>
      <t>Wi-Fi</t>
    </r>
    <r>
      <rPr>
        <sz val="11"/>
        <color theme="1"/>
        <rFont val="Arial"/>
        <family val="2"/>
        <charset val="177"/>
        <scheme val="minor"/>
      </rPr>
      <t>: 802.11ac Wi-Fi wireless networking; IEEE 802.11a/b/g/n compatible</t>
    </r>
  </si>
  <si>
    <r>
      <rPr>
        <b/>
        <sz val="11"/>
        <color theme="1"/>
        <rFont val="Arial"/>
        <family val="2"/>
        <scheme val="minor"/>
      </rPr>
      <t>Bluetooth</t>
    </r>
    <r>
      <rPr>
        <sz val="11"/>
        <color theme="1"/>
        <rFont val="Arial"/>
        <family val="2"/>
        <charset val="177"/>
        <scheme val="minor"/>
      </rPr>
      <t xml:space="preserve"> 4.2 wireless technology</t>
    </r>
  </si>
  <si>
    <r>
      <rPr>
        <b/>
        <sz val="11"/>
        <color theme="1"/>
        <rFont val="Arial"/>
        <family val="2"/>
        <scheme val="minor"/>
      </rPr>
      <t>Camera:</t>
    </r>
    <r>
      <rPr>
        <sz val="11"/>
        <color theme="1"/>
        <rFont val="Arial"/>
        <family val="2"/>
        <charset val="177"/>
        <scheme val="minor"/>
      </rPr>
      <t xml:space="preserve"> 720p FaceTime HD camera</t>
    </r>
  </si>
  <si>
    <r>
      <rPr>
        <b/>
        <sz val="11"/>
        <color theme="1"/>
        <rFont val="Arial"/>
        <family val="2"/>
        <scheme val="minor"/>
      </rPr>
      <t>Option :</t>
    </r>
    <r>
      <rPr>
        <sz val="11"/>
        <color theme="1"/>
        <rFont val="Arial"/>
        <family val="2"/>
        <charset val="177"/>
        <scheme val="minor"/>
      </rPr>
      <t xml:space="preserve"> 1TB SSD </t>
    </r>
    <r>
      <rPr>
        <b/>
        <sz val="11"/>
        <color theme="1"/>
        <rFont val="Arial"/>
        <family val="2"/>
        <scheme val="minor"/>
      </rPr>
      <t>(לציין מחיר הרחבה)</t>
    </r>
  </si>
  <si>
    <t>מחשב נייח</t>
  </si>
  <si>
    <t>מחשב נייח APPLE iMac i5  27 inch</t>
  </si>
  <si>
    <r>
      <rPr>
        <b/>
        <sz val="11"/>
        <color theme="1"/>
        <rFont val="Arial"/>
        <family val="2"/>
        <scheme val="minor"/>
      </rPr>
      <t>Display:</t>
    </r>
    <r>
      <rPr>
        <sz val="11"/>
        <color theme="1"/>
        <rFont val="Arial"/>
        <family val="2"/>
        <charset val="177"/>
        <scheme val="minor"/>
      </rPr>
      <t xml:space="preserve"> 27-inch  Retina 5K </t>
    </r>
  </si>
  <si>
    <r>
      <rPr>
        <b/>
        <sz val="11"/>
        <color theme="1"/>
        <rFont val="Arial"/>
        <family val="2"/>
        <scheme val="minor"/>
      </rPr>
      <t>Processor:</t>
    </r>
    <r>
      <rPr>
        <sz val="11"/>
        <color theme="1"/>
        <rFont val="Arial"/>
        <family val="2"/>
        <charset val="177"/>
        <scheme val="minor"/>
      </rPr>
      <t xml:space="preserve"> Intel Core i5, 3.4GHz quad-core</t>
    </r>
  </si>
  <si>
    <r>
      <rPr>
        <b/>
        <sz val="11"/>
        <color theme="1"/>
        <rFont val="Arial"/>
        <family val="2"/>
        <scheme val="minor"/>
      </rPr>
      <t>Storage:</t>
    </r>
    <r>
      <rPr>
        <sz val="11"/>
        <color theme="1"/>
        <rFont val="Arial"/>
        <family val="2"/>
        <charset val="177"/>
        <scheme val="minor"/>
      </rPr>
      <t xml:space="preserve"> 1TB of flash storage (SSD)</t>
    </r>
  </si>
  <si>
    <r>
      <rPr>
        <b/>
        <sz val="11"/>
        <color theme="1"/>
        <rFont val="Arial"/>
        <family val="2"/>
        <scheme val="minor"/>
      </rPr>
      <t>Memory:</t>
    </r>
    <r>
      <rPr>
        <sz val="11"/>
        <color theme="1"/>
        <rFont val="Arial"/>
        <family val="2"/>
        <charset val="177"/>
        <scheme val="minor"/>
      </rPr>
      <t xml:space="preserve"> 16GB  2400MHz DDR4 </t>
    </r>
  </si>
  <si>
    <t>Standart iMac extensions</t>
  </si>
  <si>
    <t>מקלדת נומרית</t>
  </si>
  <si>
    <r>
      <rPr>
        <b/>
        <sz val="11"/>
        <color theme="1"/>
        <rFont val="Arial"/>
        <family val="2"/>
        <scheme val="minor"/>
      </rPr>
      <t>Option</t>
    </r>
    <r>
      <rPr>
        <sz val="11"/>
        <color theme="1"/>
        <rFont val="Arial"/>
        <family val="2"/>
        <charset val="177"/>
        <scheme val="minor"/>
      </rPr>
      <t xml:space="preserve"> : 2TB of flash storage (SSD) </t>
    </r>
    <r>
      <rPr>
        <b/>
        <sz val="11"/>
        <color theme="1"/>
        <rFont val="Arial"/>
        <family val="2"/>
        <scheme val="minor"/>
      </rPr>
      <t>(לציין מחיר הרחבה)</t>
    </r>
  </si>
  <si>
    <r>
      <rPr>
        <b/>
        <sz val="11"/>
        <color theme="1"/>
        <rFont val="Arial"/>
        <family val="2"/>
        <scheme val="minor"/>
      </rPr>
      <t>Option</t>
    </r>
    <r>
      <rPr>
        <sz val="11"/>
        <color theme="1"/>
        <rFont val="Arial"/>
        <family val="2"/>
        <charset val="177"/>
        <scheme val="minor"/>
      </rPr>
      <t xml:space="preserve"> : Intel Core i7, 3.6GHz </t>
    </r>
    <r>
      <rPr>
        <b/>
        <sz val="11"/>
        <color theme="1"/>
        <rFont val="Arial"/>
        <family val="2"/>
        <scheme val="minor"/>
      </rPr>
      <t>(לציין מחיר הרחבה)</t>
    </r>
  </si>
  <si>
    <r>
      <rPr>
        <b/>
        <sz val="11"/>
        <color theme="1"/>
        <rFont val="Arial"/>
        <family val="2"/>
        <scheme val="minor"/>
      </rPr>
      <t>Option</t>
    </r>
    <r>
      <rPr>
        <sz val="11"/>
        <color theme="1"/>
        <rFont val="Arial"/>
        <family val="2"/>
        <charset val="177"/>
        <scheme val="minor"/>
      </rPr>
      <t xml:space="preserve"> :32GB  2400MHz DDR4</t>
    </r>
    <r>
      <rPr>
        <b/>
        <sz val="11"/>
        <color theme="1"/>
        <rFont val="Arial"/>
        <family val="2"/>
        <scheme val="minor"/>
      </rPr>
      <t xml:space="preserve"> (לציין מחיר הרחבה)</t>
    </r>
  </si>
  <si>
    <r>
      <rPr>
        <b/>
        <sz val="11"/>
        <color theme="1"/>
        <rFont val="Arial"/>
        <family val="2"/>
        <scheme val="minor"/>
      </rPr>
      <t>Option:</t>
    </r>
    <r>
      <rPr>
        <sz val="11"/>
        <color theme="1"/>
        <rFont val="Arial"/>
        <family val="2"/>
        <charset val="177"/>
        <scheme val="minor"/>
      </rPr>
      <t xml:space="preserve">  64GB  2400MHz DDR4</t>
    </r>
    <r>
      <rPr>
        <b/>
        <sz val="11"/>
        <color theme="1"/>
        <rFont val="Arial"/>
        <family val="2"/>
        <scheme val="minor"/>
      </rPr>
      <t xml:space="preserve"> (לציין מחיר הרחבה)</t>
    </r>
  </si>
  <si>
    <t xml:space="preserve">מחשב נייח פורנזי \ עריכה  WorkStation </t>
  </si>
  <si>
    <t xml:space="preserve"> Dell </t>
  </si>
  <si>
    <r>
      <rPr>
        <b/>
        <sz val="11"/>
        <color theme="1"/>
        <rFont val="Arial"/>
        <family val="2"/>
        <scheme val="minor"/>
      </rPr>
      <t>Memory Slots</t>
    </r>
    <r>
      <rPr>
        <sz val="11"/>
        <color theme="1"/>
        <rFont val="Arial"/>
        <family val="2"/>
        <charset val="177"/>
        <scheme val="minor"/>
      </rPr>
      <t>: 8 DIMM minimum</t>
    </r>
  </si>
  <si>
    <r>
      <rPr>
        <b/>
        <sz val="11"/>
        <color theme="1"/>
        <rFont val="Arial"/>
        <family val="2"/>
        <scheme val="minor"/>
      </rPr>
      <t>Disk 1</t>
    </r>
    <r>
      <rPr>
        <sz val="11"/>
        <color theme="1"/>
        <rFont val="Arial"/>
        <family val="2"/>
        <charset val="177"/>
        <scheme val="minor"/>
      </rPr>
      <t>: M.2  512GB  2.5" SSD MLC NVMe Pcie</t>
    </r>
  </si>
  <si>
    <r>
      <rPr>
        <b/>
        <sz val="11"/>
        <color theme="1"/>
        <rFont val="Arial"/>
        <family val="2"/>
        <scheme val="minor"/>
      </rPr>
      <t>Disk 2</t>
    </r>
    <r>
      <rPr>
        <sz val="11"/>
        <color theme="1"/>
        <rFont val="Arial"/>
        <family val="2"/>
        <charset val="177"/>
        <scheme val="minor"/>
      </rPr>
      <t>: 2TB SATA</t>
    </r>
  </si>
  <si>
    <r>
      <rPr>
        <b/>
        <sz val="11"/>
        <color theme="1"/>
        <rFont val="Arial"/>
        <family val="2"/>
        <scheme val="minor"/>
      </rPr>
      <t>Front Ports:</t>
    </r>
    <r>
      <rPr>
        <sz val="11"/>
        <color theme="1"/>
        <rFont val="Arial"/>
        <family val="2"/>
        <charset val="177"/>
        <scheme val="minor"/>
      </rPr>
      <t xml:space="preserve"> (3) USB 3.0, (1) Microphone,(1) Headphone</t>
    </r>
  </si>
  <si>
    <r>
      <rPr>
        <b/>
        <sz val="11"/>
        <color theme="1"/>
        <rFont val="Arial"/>
        <family val="2"/>
        <scheme val="minor"/>
      </rPr>
      <t>Rear Ports:</t>
    </r>
    <r>
      <rPr>
        <sz val="11"/>
        <color theme="1"/>
        <rFont val="Arial"/>
        <family val="2"/>
        <charset val="177"/>
        <scheme val="minor"/>
      </rPr>
      <t xml:space="preserve"> (4) USB 3.0, (2) USB 2.0, (1) Serial, (2) Ethernet, (1) Audio Line-out, (1) Microphone-in</t>
    </r>
  </si>
  <si>
    <r>
      <rPr>
        <b/>
        <sz val="11"/>
        <color theme="1"/>
        <rFont val="Arial"/>
        <family val="2"/>
        <scheme val="minor"/>
      </rPr>
      <t>Operating System</t>
    </r>
    <r>
      <rPr>
        <sz val="11"/>
        <color theme="1"/>
        <rFont val="Arial"/>
        <family val="2"/>
        <charset val="177"/>
        <scheme val="minor"/>
      </rPr>
      <t>: Windows 10 Pro 64-bit, (</t>
    </r>
    <r>
      <rPr>
        <b/>
        <sz val="11"/>
        <color theme="1"/>
        <rFont val="Arial"/>
        <family val="2"/>
        <scheme val="minor"/>
      </rPr>
      <t>Opt</t>
    </r>
    <r>
      <rPr>
        <sz val="11"/>
        <color theme="1"/>
        <rFont val="Arial"/>
        <family val="2"/>
        <charset val="177"/>
        <scheme val="minor"/>
      </rPr>
      <t>:Windows 7 Professional 64-bit)</t>
    </r>
  </si>
  <si>
    <r>
      <rPr>
        <b/>
        <sz val="11"/>
        <color theme="1"/>
        <rFont val="Arial"/>
        <family val="2"/>
        <scheme val="minor"/>
      </rPr>
      <t>Expansion Slots</t>
    </r>
    <r>
      <rPr>
        <sz val="11"/>
        <color theme="1"/>
        <rFont val="Arial"/>
        <family val="2"/>
        <charset val="177"/>
        <scheme val="minor"/>
      </rPr>
      <t>: (3) PCIe x16, (1) PCIe x8, (1) PCIe x4, (1) PCI</t>
    </r>
  </si>
  <si>
    <r>
      <rPr>
        <b/>
        <sz val="11"/>
        <color theme="1"/>
        <rFont val="Arial"/>
        <family val="2"/>
        <scheme val="minor"/>
      </rPr>
      <t>Optical Drive</t>
    </r>
    <r>
      <rPr>
        <sz val="11"/>
        <color theme="1"/>
        <rFont val="Arial"/>
        <family val="2"/>
        <charset val="177"/>
        <scheme val="minor"/>
      </rPr>
      <t>: DVD+/-RW X22 SATA</t>
    </r>
  </si>
  <si>
    <r>
      <rPr>
        <b/>
        <sz val="11"/>
        <color theme="1"/>
        <rFont val="Arial"/>
        <family val="2"/>
        <scheme val="minor"/>
      </rPr>
      <t>Warranty</t>
    </r>
    <r>
      <rPr>
        <sz val="11"/>
        <color theme="1"/>
        <rFont val="Arial"/>
        <family val="2"/>
        <charset val="177"/>
        <scheme val="minor"/>
      </rPr>
      <t>: 3 years on site</t>
    </r>
  </si>
  <si>
    <r>
      <rPr>
        <b/>
        <sz val="11"/>
        <color theme="1"/>
        <rFont val="Arial"/>
        <family val="2"/>
        <scheme val="minor"/>
      </rPr>
      <t>OS</t>
    </r>
    <r>
      <rPr>
        <sz val="11"/>
        <color theme="1"/>
        <rFont val="Arial"/>
        <family val="2"/>
        <charset val="177"/>
        <scheme val="minor"/>
      </rPr>
      <t>: WIN 10 PRO 64bit HEB</t>
    </r>
  </si>
  <si>
    <r>
      <rPr>
        <b/>
        <sz val="11"/>
        <color theme="1"/>
        <rFont val="Arial"/>
        <family val="2"/>
        <scheme val="minor"/>
      </rPr>
      <t>Keyboard and Mouse Set</t>
    </r>
    <r>
      <rPr>
        <sz val="11"/>
        <color theme="1"/>
        <rFont val="Arial"/>
        <family val="2"/>
        <charset val="177"/>
        <scheme val="minor"/>
      </rPr>
      <t>: Eng / Heb</t>
    </r>
  </si>
  <si>
    <r>
      <rPr>
        <b/>
        <sz val="11"/>
        <color theme="1"/>
        <rFont val="Arial"/>
        <family val="2"/>
        <scheme val="minor"/>
      </rPr>
      <t>Option:</t>
    </r>
    <r>
      <rPr>
        <sz val="11"/>
        <color theme="1"/>
        <rFont val="Arial"/>
        <family val="2"/>
        <scheme val="minor"/>
      </rPr>
      <t xml:space="preserve"> M.2  1T  SSD MLC NVMe Pcie </t>
    </r>
    <r>
      <rPr>
        <b/>
        <sz val="11"/>
        <color theme="1"/>
        <rFont val="Arial"/>
        <family val="2"/>
        <scheme val="minor"/>
      </rPr>
      <t>(לציין מחיר הרחבה)</t>
    </r>
  </si>
  <si>
    <r>
      <rPr>
        <b/>
        <sz val="11"/>
        <color theme="1"/>
        <rFont val="Arial"/>
        <family val="2"/>
        <scheme val="minor"/>
      </rPr>
      <t>Option:</t>
    </r>
    <r>
      <rPr>
        <sz val="11"/>
        <color theme="1"/>
        <rFont val="Arial"/>
        <family val="2"/>
        <charset val="177"/>
        <scheme val="minor"/>
      </rPr>
      <t xml:space="preserve"> 4TB SATA </t>
    </r>
    <r>
      <rPr>
        <b/>
        <sz val="11"/>
        <color theme="1"/>
        <rFont val="Arial"/>
        <family val="2"/>
        <scheme val="minor"/>
      </rPr>
      <t>(לציין מחיר הרחבה)</t>
    </r>
  </si>
  <si>
    <t xml:space="preserve">מחשב נייד פורנזי \ עריכה WorkStation </t>
  </si>
  <si>
    <t>DELL</t>
  </si>
  <si>
    <r>
      <rPr>
        <b/>
        <sz val="11"/>
        <color theme="1"/>
        <rFont val="Arial"/>
        <family val="2"/>
        <scheme val="minor"/>
      </rPr>
      <t>Display</t>
    </r>
    <r>
      <rPr>
        <sz val="11"/>
        <color theme="1"/>
        <rFont val="Arial"/>
        <family val="2"/>
        <charset val="177"/>
        <scheme val="minor"/>
      </rPr>
      <t>:15 inch</t>
    </r>
  </si>
  <si>
    <t>Precision Mobile 7520</t>
  </si>
  <si>
    <r>
      <rPr>
        <b/>
        <sz val="11"/>
        <color theme="1"/>
        <rFont val="Arial"/>
        <family val="2"/>
        <scheme val="minor"/>
      </rPr>
      <t>Storage:</t>
    </r>
    <r>
      <rPr>
        <sz val="11"/>
        <color theme="1"/>
        <rFont val="Arial"/>
        <family val="2"/>
        <charset val="177"/>
        <scheme val="minor"/>
      </rPr>
      <t xml:space="preserve"> 512GB M.2 NVMe SSD</t>
    </r>
  </si>
  <si>
    <r>
      <rPr>
        <b/>
        <sz val="11"/>
        <color rgb="FF000000"/>
        <rFont val="Arial"/>
        <family val="2"/>
        <scheme val="minor"/>
      </rPr>
      <t>Graphics:</t>
    </r>
    <r>
      <rPr>
        <sz val="11"/>
        <color rgb="FF000000"/>
        <rFont val="Arial"/>
        <family val="2"/>
        <scheme val="minor"/>
      </rPr>
      <t xml:space="preserve"> Radeon Pro WX 4150 w/4GB GDDR5</t>
    </r>
  </si>
  <si>
    <r>
      <rPr>
        <b/>
        <sz val="11"/>
        <color rgb="FF000000"/>
        <rFont val="Arial"/>
        <family val="2"/>
        <scheme val="minor"/>
      </rPr>
      <t>WIFI:</t>
    </r>
    <r>
      <rPr>
        <sz val="11"/>
        <color rgb="FF000000"/>
        <rFont val="Arial"/>
        <family val="2"/>
        <scheme val="minor"/>
      </rPr>
      <t xml:space="preserve"> 802.11ac Wi-Fi wireless networking; IEEE 802.11a/b/g/n compatible</t>
    </r>
  </si>
  <si>
    <r>
      <rPr>
        <b/>
        <sz val="11"/>
        <color theme="1"/>
        <rFont val="Arial"/>
        <family val="2"/>
        <scheme val="minor"/>
      </rPr>
      <t>Wireless WAN LTE</t>
    </r>
    <r>
      <rPr>
        <sz val="11"/>
        <color theme="1"/>
        <rFont val="Arial"/>
        <family val="2"/>
        <charset val="177"/>
        <scheme val="minor"/>
      </rPr>
      <t>: yes</t>
    </r>
  </si>
  <si>
    <r>
      <rPr>
        <b/>
        <sz val="11"/>
        <color theme="1"/>
        <rFont val="Arial"/>
        <family val="2"/>
        <scheme val="minor"/>
      </rPr>
      <t>Charging and Expansion:</t>
    </r>
    <r>
      <rPr>
        <sz val="11"/>
        <color theme="1"/>
        <rFont val="Arial"/>
        <family val="2"/>
        <charset val="177"/>
        <scheme val="minor"/>
      </rPr>
      <t xml:space="preserve"> Four USB /Thunderbolt 3 (USB-C) </t>
    </r>
  </si>
  <si>
    <r>
      <rPr>
        <b/>
        <sz val="11"/>
        <color theme="1"/>
        <rFont val="Arial"/>
        <family val="2"/>
        <scheme val="minor"/>
      </rPr>
      <t>Keyboard and Trackpad:</t>
    </r>
    <r>
      <rPr>
        <sz val="11"/>
        <color theme="1"/>
        <rFont val="Arial"/>
        <family val="2"/>
        <charset val="177"/>
        <scheme val="minor"/>
      </rPr>
      <t xml:space="preserve"> Full-size backlit keyboard</t>
    </r>
  </si>
  <si>
    <r>
      <rPr>
        <b/>
        <sz val="11"/>
        <color theme="1"/>
        <rFont val="Arial"/>
        <family val="2"/>
        <scheme val="minor"/>
      </rPr>
      <t xml:space="preserve">Camera: </t>
    </r>
    <r>
      <rPr>
        <sz val="11"/>
        <color theme="1"/>
        <rFont val="Arial"/>
        <family val="2"/>
        <charset val="177"/>
        <scheme val="minor"/>
      </rPr>
      <t xml:space="preserve">720p  HD </t>
    </r>
  </si>
  <si>
    <r>
      <rPr>
        <b/>
        <sz val="11"/>
        <color rgb="FF000000"/>
        <rFont val="Arial"/>
        <family val="2"/>
        <scheme val="minor"/>
      </rPr>
      <t>Battery:</t>
    </r>
    <r>
      <rPr>
        <sz val="11"/>
        <color rgb="FF000000"/>
        <rFont val="Arial"/>
        <family val="2"/>
        <scheme val="minor"/>
      </rPr>
      <t xml:space="preserve"> 6 Cell 96 WHr Long Life</t>
    </r>
  </si>
  <si>
    <r>
      <rPr>
        <b/>
        <sz val="11"/>
        <color theme="1"/>
        <rFont val="Arial"/>
        <family val="2"/>
        <scheme val="minor"/>
      </rPr>
      <t>OS:</t>
    </r>
    <r>
      <rPr>
        <sz val="11"/>
        <color theme="1"/>
        <rFont val="Arial"/>
        <family val="2"/>
        <charset val="177"/>
        <scheme val="minor"/>
      </rPr>
      <t xml:space="preserve"> WIN 10 PRO 64bit Heb</t>
    </r>
  </si>
  <si>
    <r>
      <rPr>
        <b/>
        <sz val="11"/>
        <color theme="1"/>
        <rFont val="Arial"/>
        <family val="2"/>
        <scheme val="minor"/>
      </rPr>
      <t>Option</t>
    </r>
    <r>
      <rPr>
        <sz val="11"/>
        <color theme="1"/>
        <rFont val="Arial"/>
        <family val="2"/>
        <charset val="177"/>
        <scheme val="minor"/>
      </rPr>
      <t xml:space="preserve"> : 1TB M.2 NVMe SSD </t>
    </r>
    <r>
      <rPr>
        <b/>
        <sz val="11"/>
        <color theme="1"/>
        <rFont val="Arial"/>
        <family val="2"/>
        <scheme val="minor"/>
      </rPr>
      <t>(לציין מחיר הרחבה)</t>
    </r>
  </si>
  <si>
    <r>
      <rPr>
        <b/>
        <sz val="11"/>
        <color theme="1"/>
        <rFont val="Arial"/>
        <family val="2"/>
        <scheme val="minor"/>
      </rPr>
      <t>Option</t>
    </r>
    <r>
      <rPr>
        <sz val="11"/>
        <color theme="1"/>
        <rFont val="Arial"/>
        <family val="2"/>
        <charset val="177"/>
        <scheme val="minor"/>
      </rPr>
      <t xml:space="preserve"> : 1TB SSD </t>
    </r>
    <r>
      <rPr>
        <b/>
        <sz val="11"/>
        <color theme="1"/>
        <rFont val="Arial"/>
        <family val="2"/>
        <scheme val="minor"/>
      </rPr>
      <t>(לציין מחיר הרחבה)</t>
    </r>
  </si>
  <si>
    <r>
      <rPr>
        <b/>
        <sz val="11"/>
        <color theme="1"/>
        <rFont val="Arial"/>
        <family val="2"/>
        <scheme val="minor"/>
      </rPr>
      <t>Option</t>
    </r>
    <r>
      <rPr>
        <sz val="11"/>
        <color theme="1"/>
        <rFont val="Arial"/>
        <family val="2"/>
        <charset val="177"/>
        <scheme val="minor"/>
      </rPr>
      <t xml:space="preserve"> : Second Drive 1TB SSD </t>
    </r>
    <r>
      <rPr>
        <b/>
        <sz val="11"/>
        <color theme="1"/>
        <rFont val="Arial"/>
        <family val="2"/>
        <scheme val="minor"/>
      </rPr>
      <t>(לציין מחיר הרחבה)</t>
    </r>
  </si>
  <si>
    <t>טאבלט Samsung Tab Active 2 LTE 16GB</t>
  </si>
  <si>
    <t>SAMSUNG</t>
  </si>
  <si>
    <t>קבוצה 2 - חומרה</t>
  </si>
  <si>
    <t>סה"כ בש"ח לפני מע"מ</t>
  </si>
  <si>
    <t>סה"כ בש"ח כולל מע"מ</t>
  </si>
  <si>
    <t>מחיר ליח' אחת בש"ח לא כולל  מע"מ</t>
  </si>
  <si>
    <t xml:space="preserve">מחיר ליחידה אחת
בש"ח לא כולל מע"מ </t>
  </si>
  <si>
    <t xml:space="preserve">מחיר ליח' אחת בש"ח לא כולל מע"מ  </t>
  </si>
  <si>
    <t>תקופת אחריות</t>
  </si>
  <si>
    <t>PACM500</t>
  </si>
  <si>
    <t>PJ722Z1</t>
  </si>
  <si>
    <t>שנה אחת</t>
  </si>
  <si>
    <t>מדפסת ניידת - Brother PJ-722 כולל כבל מתח לרכב (PA-CD-600WR)</t>
  </si>
  <si>
    <t xml:space="preserve">צורב פנימי </t>
  </si>
  <si>
    <t>כבל מאריך USB 12 מ' עם מגבר</t>
  </si>
  <si>
    <t>מפצל מחשב 1 ל-4 מסכים - חיבור VGA</t>
  </si>
  <si>
    <t>מקלדת למחשב עם משטח מגע מובנה</t>
  </si>
  <si>
    <t>מצלמת אינטרנט מאושרת Microsoft Skype</t>
  </si>
  <si>
    <t xml:space="preserve">סורק ברקוד אלחוטי </t>
  </si>
  <si>
    <t>נרתיק קשיח אייפד פרו"9.7 GRIFFIN</t>
  </si>
  <si>
    <t>ממתג  KVM - USB/PS2 עם לחצנים ל-2 מחשבים</t>
  </si>
  <si>
    <t>ממתג  KVM - USB/PS2 עם לחצנים ל-4 מחשבים</t>
  </si>
  <si>
    <t>זוג רמקולים עם וופר 5" + דום טוויטר 1" מובנים</t>
  </si>
  <si>
    <t>ממתג אוטומטי KVM בין 8 מחשבים</t>
  </si>
  <si>
    <t>פלג ULTRA DUAL DRIVE 64GB DISK ON KEY</t>
  </si>
  <si>
    <t>כונן קשיח פנימי "3.5 SATA3 4TB</t>
  </si>
  <si>
    <t>כונן קשיח פנימי  "3.5 SATA3 6TB</t>
  </si>
  <si>
    <t>כונן קשיח פנימי  "3.5 SATA3 8TB</t>
  </si>
  <si>
    <t>כונן קשיח פנימי 250GB SSD MSATA</t>
  </si>
  <si>
    <t>כונן קשיח פנימי SSD M2 SATA 250GB</t>
  </si>
  <si>
    <t>זכרון DDR4 2400MHZ 8GB</t>
  </si>
  <si>
    <t>זכרון DDR3 1333MHZ 4GB למחשב נייד</t>
  </si>
  <si>
    <t>זכרון DDR3 1600MHZ 4GB למחשב נייד</t>
  </si>
  <si>
    <t>זכרון DDR4 2133MHZ 8GB למחשב נייד</t>
  </si>
  <si>
    <t>זכרון DDR4 2400MHZ 8GB למחשב נייד</t>
  </si>
  <si>
    <t>זכרון DDR3 1600MHZ 8GB למחשב נייד</t>
  </si>
  <si>
    <t>כונן קשיח פנימי 480GB SSD MSATA</t>
  </si>
  <si>
    <t>כונן קשיח פנימי SSD M2 SATA 480GB</t>
  </si>
  <si>
    <t>זכרון 1333MHZ DDR3 8GB</t>
  </si>
  <si>
    <t>זכרון 1600MHZ DDR4 2GB</t>
  </si>
  <si>
    <t>זכרון 1600MHZ DDR4 4GB</t>
  </si>
  <si>
    <t>זכרון 1600MHZ DDR4 8GB</t>
  </si>
  <si>
    <t>L2y22B</t>
  </si>
  <si>
    <t>שנים 3</t>
  </si>
  <si>
    <r>
      <t>מדפסת פלוטר HP T930 ePrinter
•</t>
    </r>
    <r>
      <rPr>
        <sz val="11"/>
        <color theme="1"/>
        <rFont val="Arial"/>
        <family val="2"/>
        <scheme val="minor"/>
      </rPr>
      <t xml:space="preserve"> רוחב הדפסה: עד "36
• רזולוציה: מינימום 1200 על 1200 DPI 
• כמות הצבעים: מינימום 4 צבעים CMYK
• גודל מכליי הדיו: מינימום 29 מ"ל
• רוחב קו: מינימום של 0.02 מ"מ
• דיוק קו: ±0.1%
• זיכרון: לפחות 1GB
• תמיכה בפרוטוקול SNMP 3V
• ללא כונן קשיח או עם הדפסה ללא כתיבת על כונן הקשיח
• ללא תקשורת אלחוטית כלשהי (Wi-Fi, BT,IR)
• תמיכה בשפות הדפסה: מינימום HP-GL/2, HP-RTL, HP PCL 3 GUI, JPEG, CALS G4
• דרייברים: תמיכה במינימום דרייברים כגון HP :
HP-GL/2, HP-RTL drivers for Windows (optimized for AutoCAD 2000 and higher);     
PCL 3 GUI driver for Mac OS X
• תמיכה במערכות הפעלה מיקרוסופט win 7/10   שרתים 2012r2 and up
• תמיכה בסיטריקס xenapp 6.5 and up
• חיבור ישיר למדפסת USB וחיבור באמצעות חיבור LAN
       •         יכולת הדפסה לדפים בדידים בגודל A3. 
• עדיפות לסטאקר עליון לאיסוף הדפסות
• עדיפות לטעינה של 2 גלילי נייר
• תמיכה ב- postscript
• עדיפות לתמיכה בהדפסה על גבי נייר מבריק/פוטו/מצופה
• מינימום תפוקה להדפסת תוכניות בשחור/לבן – 30 יח' בגודל A1 לשעה
• מינימום תפוקה להדפסת תוכניות בצבע – 15 יח' בגודל A1 לשעה
</t>
    </r>
  </si>
  <si>
    <t>קבוצה 5 - מדפסת פלוטר</t>
  </si>
  <si>
    <t>קבוצה 4 - מדפסת ניידת</t>
  </si>
  <si>
    <t>קבוצה 3 - מחשבים</t>
  </si>
  <si>
    <t>ראש הדפסה לדגם T930HP</t>
  </si>
  <si>
    <t>מילוי לפלוטר בצבע שחור /אדום /צהוב /אפור /פוטו</t>
  </si>
  <si>
    <t>B3P06A</t>
  </si>
  <si>
    <t>C1Q12A</t>
  </si>
  <si>
    <t>סה"כ בש"ח ללא מע"מ</t>
  </si>
  <si>
    <t xml:space="preserve">גליל נייר אחד לפלוטר 36-- 303 אינצ' </t>
  </si>
  <si>
    <t>*</t>
  </si>
  <si>
    <t>על המציע להגיש הצעה מליאה לכל 4 הפריטים לעיל.הצעה חלקית לא תידון.</t>
  </si>
  <si>
    <t>**</t>
  </si>
  <si>
    <t>סה"כ בש"ח ללא מע"מ.</t>
  </si>
  <si>
    <t>המחיר לפלוטר כולל 3 שנים אחריות באתר המשטרה בפריסה ארצית</t>
  </si>
  <si>
    <t>אספקה תוך 30 יום מקבלת הזמנה.</t>
  </si>
  <si>
    <t>***</t>
  </si>
  <si>
    <t>****</t>
  </si>
  <si>
    <t>מועד אספקה תוך 60 ימי עבודה.</t>
  </si>
  <si>
    <t>המחיר כולל שנה אחריות באתר המשטרה</t>
  </si>
  <si>
    <t>אחריות: מחשבים וטאבלטים אחריות יצרן לכל פריט כמפורט בטבלה לעיל..</t>
  </si>
  <si>
    <t>על המציע להגיש הצעה מליאה לכל 24 הפריטים בטבלה . הצעה חלקית לא תידון.</t>
  </si>
  <si>
    <t>אחריות: דיסקים קשיחים וזכרונות בהתאם לאחריות יצרן.</t>
  </si>
  <si>
    <t>מחיר בש"ח ליח' לפני מע"מ</t>
  </si>
  <si>
    <t>אחריות בהתאם לאחריות יצרן</t>
  </si>
  <si>
    <t>חובה להגיש הצעה לכל 23 הפריטים לעיל ,הצעה חלקית לא תידון</t>
  </si>
  <si>
    <t>הערות</t>
  </si>
  <si>
    <t>הערות:</t>
  </si>
  <si>
    <t>סה"כ מחיר בש"ח ללא מע"מ</t>
  </si>
  <si>
    <t>סה"כ מחיר בש"ח לפני מע"מ</t>
  </si>
  <si>
    <t>סה"כ מחיר בש"ח לא כולל מע"מ.</t>
  </si>
  <si>
    <t>סה"כ מחיר בש"ח ללא מע"מ.</t>
  </si>
  <si>
    <t>המחיר של פלוטר כולל אספקה והתקנה באתר המשטרה בפריסה ארצית.</t>
  </si>
  <si>
    <t>Precision Tower 7820</t>
  </si>
  <si>
    <r>
      <rPr>
        <b/>
        <sz val="11"/>
        <color theme="1"/>
        <rFont val="Arial"/>
        <family val="2"/>
        <scheme val="minor"/>
      </rPr>
      <t>Total Memory:</t>
    </r>
    <r>
      <rPr>
        <sz val="11"/>
        <color theme="1"/>
        <rFont val="Arial"/>
        <family val="2"/>
        <charset val="177"/>
        <scheme val="minor"/>
      </rPr>
      <t xml:space="preserve"> 32 GB DDR4 - 2666 MHz  (2X16GB)</t>
    </r>
  </si>
  <si>
    <r>
      <rPr>
        <b/>
        <sz val="11"/>
        <color theme="1"/>
        <rFont val="Arial"/>
        <family val="2"/>
        <scheme val="minor"/>
      </rPr>
      <t xml:space="preserve">Graphic Card: </t>
    </r>
    <r>
      <rPr>
        <sz val="11"/>
        <color theme="1"/>
        <rFont val="Arial"/>
        <family val="2"/>
        <charset val="177"/>
        <scheme val="minor"/>
      </rPr>
      <t xml:space="preserve">NVIDIA Quadro P2000 4GB </t>
    </r>
  </si>
  <si>
    <r>
      <rPr>
        <b/>
        <sz val="11"/>
        <color theme="1"/>
        <rFont val="Arial"/>
        <family val="2"/>
        <scheme val="minor"/>
      </rPr>
      <t>POWER SUPPLY 950 WATT</t>
    </r>
    <r>
      <rPr>
        <sz val="11"/>
        <color theme="1"/>
        <rFont val="Arial"/>
        <family val="2"/>
        <charset val="177"/>
        <scheme val="minor"/>
      </rPr>
      <t xml:space="preserve"> , מותאם לכרטיס הגרפי </t>
    </r>
  </si>
  <si>
    <r>
      <rPr>
        <b/>
        <sz val="11"/>
        <color theme="1"/>
        <rFont val="Arial"/>
        <family val="2"/>
        <scheme val="minor"/>
      </rPr>
      <t>Processor 2: Option:</t>
    </r>
    <r>
      <rPr>
        <sz val="11"/>
        <color theme="1"/>
        <rFont val="Arial"/>
        <family val="2"/>
        <charset val="177"/>
        <scheme val="minor"/>
      </rPr>
      <t xml:space="preserve"> Intel® Xeon Gold 5118</t>
    </r>
  </si>
  <si>
    <t xml:space="preserve">Option: 64 GB DDR4 - 2666 MHz  (4X16GB) (לציין מחיר הרחבה) </t>
  </si>
  <si>
    <t>Option: 128GB DDR4 - 2666 MHz  (8X16GB) (לציין מחיר הרחבה)</t>
  </si>
  <si>
    <r>
      <rPr>
        <b/>
        <sz val="11"/>
        <color theme="1"/>
        <rFont val="Arial"/>
        <family val="2"/>
        <scheme val="minor"/>
      </rPr>
      <t>Option</t>
    </r>
    <r>
      <rPr>
        <sz val="11"/>
        <color theme="1"/>
        <rFont val="Arial"/>
        <family val="2"/>
        <charset val="177"/>
        <scheme val="minor"/>
      </rPr>
      <t xml:space="preserve">: NVIDIA Quadro P4000 8GB GDDR5 </t>
    </r>
  </si>
  <si>
    <r>
      <rPr>
        <b/>
        <sz val="11"/>
        <color theme="1"/>
        <rFont val="Arial"/>
        <family val="2"/>
        <scheme val="minor"/>
      </rPr>
      <t>Option</t>
    </r>
    <r>
      <rPr>
        <sz val="11"/>
        <color theme="1"/>
        <rFont val="Arial"/>
        <family val="2"/>
        <charset val="177"/>
        <scheme val="minor"/>
      </rPr>
      <t xml:space="preserve">: NVIDIA Quadro P6000 24GB GDDR5 </t>
    </r>
  </si>
  <si>
    <r>
      <rPr>
        <b/>
        <sz val="11"/>
        <color theme="1"/>
        <rFont val="Arial"/>
        <family val="2"/>
        <scheme val="minor"/>
      </rPr>
      <t>Option</t>
    </r>
    <r>
      <rPr>
        <sz val="11"/>
        <color theme="1"/>
        <rFont val="Arial"/>
        <family val="2"/>
        <charset val="177"/>
        <scheme val="minor"/>
      </rPr>
      <t xml:space="preserve">: NVIDIA Quadro P5000 16GB GDDR5 </t>
    </r>
  </si>
  <si>
    <r>
      <rPr>
        <b/>
        <sz val="11"/>
        <rFont val="Arial"/>
        <family val="2"/>
        <scheme val="minor"/>
      </rPr>
      <t>Chipset</t>
    </r>
    <r>
      <rPr>
        <sz val="11"/>
        <rFont val="Arial"/>
        <family val="2"/>
        <scheme val="minor"/>
      </rPr>
      <t xml:space="preserve">: Intel® </t>
    </r>
    <r>
      <rPr>
        <b/>
        <sz val="11"/>
        <rFont val="Arial"/>
        <family val="2"/>
        <scheme val="minor"/>
      </rPr>
      <t xml:space="preserve"> C621</t>
    </r>
  </si>
  <si>
    <r>
      <rPr>
        <b/>
        <sz val="11"/>
        <rFont val="Arial"/>
        <family val="2"/>
        <scheme val="minor"/>
      </rPr>
      <t>Processor 1:</t>
    </r>
    <r>
      <rPr>
        <sz val="11"/>
        <rFont val="Arial"/>
        <family val="2"/>
        <scheme val="minor"/>
      </rPr>
      <t xml:space="preserve"> Intel® </t>
    </r>
    <r>
      <rPr>
        <b/>
        <sz val="11"/>
        <rFont val="Arial"/>
        <family val="2"/>
        <scheme val="minor"/>
      </rPr>
      <t xml:space="preserve"> Xeon Gold 5118</t>
    </r>
  </si>
  <si>
    <r>
      <rPr>
        <b/>
        <sz val="11"/>
        <color theme="1"/>
        <rFont val="Arial"/>
        <family val="2"/>
        <scheme val="minor"/>
      </rPr>
      <t>Processor</t>
    </r>
    <r>
      <rPr>
        <sz val="11"/>
        <color theme="1"/>
        <rFont val="Arial"/>
        <family val="2"/>
        <charset val="177"/>
        <scheme val="minor"/>
      </rPr>
      <t xml:space="preserve">: Intel Core i7-8750H </t>
    </r>
  </si>
  <si>
    <r>
      <rPr>
        <b/>
        <sz val="11"/>
        <color theme="1"/>
        <rFont val="Arial"/>
        <family val="2"/>
        <scheme val="minor"/>
      </rPr>
      <t>Memory:</t>
    </r>
    <r>
      <rPr>
        <sz val="11"/>
        <color theme="1"/>
        <rFont val="Arial"/>
        <family val="2"/>
        <charset val="177"/>
        <scheme val="minor"/>
      </rPr>
      <t xml:space="preserve"> 16GB DDR4-2666MHz - 2 DIM</t>
    </r>
  </si>
  <si>
    <r>
      <rPr>
        <b/>
        <sz val="11"/>
        <color theme="1"/>
        <rFont val="Arial"/>
        <family val="2"/>
        <scheme val="minor"/>
      </rPr>
      <t>Option:</t>
    </r>
    <r>
      <rPr>
        <sz val="11"/>
        <color theme="1"/>
        <rFont val="Arial"/>
        <family val="2"/>
        <charset val="177"/>
        <scheme val="minor"/>
      </rPr>
      <t xml:space="preserve"> 32GB DDR4-2666MHz- 2 DIM  </t>
    </r>
    <r>
      <rPr>
        <b/>
        <sz val="11"/>
        <color theme="1"/>
        <rFont val="Arial"/>
        <family val="2"/>
        <scheme val="minor"/>
      </rPr>
      <t>(לציין מחיר הרחבה)</t>
    </r>
  </si>
  <si>
    <t xml:space="preserve">טאבלט אייפד מיני 4  wifi + LTE 128GB כולל נרתיק עם מקלדת </t>
  </si>
  <si>
    <r>
      <rPr>
        <b/>
        <sz val="11"/>
        <color theme="1"/>
        <rFont val="Arial"/>
        <family val="2"/>
        <scheme val="minor"/>
      </rPr>
      <t>Memory:</t>
    </r>
    <r>
      <rPr>
        <sz val="11"/>
        <color theme="1"/>
        <rFont val="Arial"/>
        <family val="2"/>
        <charset val="177"/>
        <scheme val="minor"/>
      </rPr>
      <t xml:space="preserve"> 16GB of 2400MHz LP DDR3</t>
    </r>
  </si>
  <si>
    <r>
      <rPr>
        <b/>
        <sz val="11"/>
        <color theme="1"/>
        <rFont val="Arial"/>
        <family val="2"/>
        <scheme val="minor"/>
      </rPr>
      <t>Graphics:</t>
    </r>
    <r>
      <rPr>
        <sz val="11"/>
        <color theme="1"/>
        <rFont val="Arial"/>
        <family val="2"/>
        <charset val="177"/>
        <scheme val="minor"/>
      </rPr>
      <t xml:space="preserve"> Radeon Pro 560 with 4GB of GDDR5 </t>
    </r>
  </si>
  <si>
    <r>
      <rPr>
        <b/>
        <sz val="11"/>
        <color theme="1"/>
        <rFont val="Arial"/>
        <family val="2"/>
        <scheme val="minor"/>
      </rPr>
      <t>Option:</t>
    </r>
    <r>
      <rPr>
        <sz val="11"/>
        <color theme="1"/>
        <rFont val="Arial"/>
        <family val="2"/>
        <charset val="177"/>
        <scheme val="minor"/>
      </rPr>
      <t xml:space="preserve"> Radeon Pro 560 with 4GB of GDDR5 </t>
    </r>
    <r>
      <rPr>
        <b/>
        <sz val="11"/>
        <color theme="1"/>
        <rFont val="Arial"/>
        <family val="2"/>
        <scheme val="minor"/>
      </rPr>
      <t>(לציין מחיר הרחבה)</t>
    </r>
  </si>
  <si>
    <r>
      <rPr>
        <b/>
        <sz val="11"/>
        <color theme="1"/>
        <rFont val="Arial"/>
        <family val="2"/>
        <scheme val="minor"/>
      </rPr>
      <t>Graphics:</t>
    </r>
    <r>
      <rPr>
        <sz val="11"/>
        <color theme="1"/>
        <rFont val="Arial"/>
        <family val="2"/>
        <charset val="177"/>
        <scheme val="minor"/>
      </rPr>
      <t xml:space="preserve"> AMD Radeon R9 M395X with 4GB of GDDR5 (minimun)</t>
    </r>
  </si>
  <si>
    <t>PA-BT-002</t>
  </si>
  <si>
    <t>סוללה למדפסת Brother PJ</t>
  </si>
  <si>
    <t>טכנולוגיית מעבד</t>
  </si>
  <si>
    <t>6th Gen Intel® Core™ Processor</t>
  </si>
  <si>
    <t>סדרת מעבד</t>
  </si>
  <si>
    <t>i5-6300U</t>
  </si>
  <si>
    <t>גודל מסך</t>
  </si>
  <si>
    <t>10"</t>
  </si>
  <si>
    <t>זיכרון - נפח מינימאלי</t>
  </si>
  <si>
    <t>8GB RAM</t>
  </si>
  <si>
    <t>כמות חריצי זיכרון</t>
  </si>
  <si>
    <t>סוג זיכרון</t>
  </si>
  <si>
    <t>DDR3L</t>
  </si>
  <si>
    <t xml:space="preserve">רזולוציית מסך </t>
  </si>
  <si>
    <t>1920x1200</t>
  </si>
  <si>
    <t>הקשחה פיזית</t>
  </si>
  <si>
    <t>Meets MIL-STD-810G</t>
  </si>
  <si>
    <t>תקן זכוכית</t>
  </si>
  <si>
    <t>Anti-Reflective/Anti-Glare screen</t>
  </si>
  <si>
    <t xml:space="preserve">עצמת הערה </t>
  </si>
  <si>
    <t>800 nits</t>
  </si>
  <si>
    <t>עמידות מפנה אבק \ נוזלים</t>
  </si>
  <si>
    <t>IP 65</t>
  </si>
  <si>
    <t>משקל כולל של כל הרכיבים הפנימיים, לרבות סוללה (ללא מטען(</t>
  </si>
  <si>
    <t>1.1Kg</t>
  </si>
  <si>
    <t xml:space="preserve">מידות </t>
  </si>
  <si>
    <t>270 mm x 188 mm x 19 mm</t>
  </si>
  <si>
    <t>כרטיס מסך מובנה )לפחות(</t>
  </si>
  <si>
    <t>Intel® HD Graphics 5500</t>
  </si>
  <si>
    <t>כרטיס רשת</t>
  </si>
  <si>
    <t>קיים כאופציה</t>
  </si>
  <si>
    <t>תקשורת WiFi</t>
  </si>
  <si>
    <t>Wi-Fi 802.11a/b/g/n/ac</t>
  </si>
  <si>
    <t>HDMI</t>
  </si>
  <si>
    <t>יציאות  USB 3.0</t>
  </si>
  <si>
    <t xml:space="preserve">דיסק קשיח SSD- </t>
  </si>
  <si>
    <t>128GB SSD</t>
  </si>
  <si>
    <t xml:space="preserve">מצלמה אחורית </t>
  </si>
  <si>
    <t>8MP</t>
  </si>
  <si>
    <t>מצלמה קדמית</t>
  </si>
  <si>
    <t>720p</t>
  </si>
  <si>
    <t>מיקרופון</t>
  </si>
  <si>
    <t>מובנה</t>
  </si>
  <si>
    <t>רמקולים</t>
  </si>
  <si>
    <t>מובנים</t>
  </si>
  <si>
    <t>יציאה לרמקולים חיצוניים / אזניות</t>
  </si>
  <si>
    <t>מערכת הפעלה</t>
  </si>
  <si>
    <t>Windows 10  Professional 64 bit</t>
  </si>
  <si>
    <t>מסך מגע</t>
  </si>
  <si>
    <t>Multi touch 10 Points + electronic stylus pen</t>
  </si>
  <si>
    <t>סוללה (לפחות(</t>
  </si>
  <si>
    <t>lithium-ion battery –</t>
  </si>
  <si>
    <t>10.8V</t>
  </si>
  <si>
    <t xml:space="preserve">4400 mAh </t>
  </si>
  <si>
    <t xml:space="preserve">מודם סלולארי מובנה </t>
  </si>
  <si>
    <t>4G LTE</t>
  </si>
  <si>
    <t>GPS</t>
  </si>
  <si>
    <t xml:space="preserve">טאבלט מוקשח  Panasonic FZ-G1 10 inch </t>
  </si>
  <si>
    <t>Panasonic</t>
  </si>
  <si>
    <t>PANASONIC FZ-G1</t>
  </si>
  <si>
    <t>פריט</t>
  </si>
  <si>
    <t>מטען מקורי זהה  V110 - V220</t>
  </si>
  <si>
    <t>עט מגע מקורי נוסף</t>
  </si>
  <si>
    <t>מטען מייצור LIND לשקע המצת ברכב</t>
  </si>
  <si>
    <t>שדרוג הגדלת נפח דיסק ל 256 GB בעת הרכישה</t>
  </si>
  <si>
    <t>שדרוג הגדלת נפח דיסק ל 512 GB בעת הרכישה</t>
  </si>
  <si>
    <t>-</t>
  </si>
  <si>
    <t>מגן מסך נגד השתקפות, עשוי מFilm- ייעודי המיועד להגנת מסך ולהדבקה ללא בועות, הבא באריזה מקורית של היצרן</t>
  </si>
  <si>
    <t xml:space="preserve">מכסה מקורי לUSB </t>
  </si>
  <si>
    <t>מכסה מקורי לשקע חשמל</t>
  </si>
  <si>
    <t>מקבע משרדי מקורי\מאושר יצרן ללא יציאת VGA</t>
  </si>
  <si>
    <t>מקבע משרדי מקורי עם יציאות VGA, HDMI, USB 3.0*2, Power , Ethernet</t>
  </si>
  <si>
    <t>סוללה מקורית סטנדרטית נוספת</t>
  </si>
  <si>
    <t>סוללה מקורית ארוכת חיים נוספת</t>
  </si>
  <si>
    <t>תיק נשיאה ייעודי מותאם לטאבלט המוקשח</t>
  </si>
  <si>
    <t>שרוך מקורי לעט מגע</t>
  </si>
  <si>
    <t>תוספת יציאת USB\LAN מובנית מקורית (אחת מ2)</t>
  </si>
  <si>
    <t>תוספת קורא כרטיס SD מובנה מקורי</t>
  </si>
  <si>
    <t>ערכה להטענת 4 סוללות</t>
  </si>
  <si>
    <t>מטען אוניברסלי (מותאם לדגם המוצע) לשקע המצת ברכב עם תוספת יציאת USB</t>
  </si>
  <si>
    <t>הרחבות + רכיבים נלווים</t>
  </si>
  <si>
    <t>מחשבי לוח</t>
  </si>
  <si>
    <t xml:space="preserve">תצורה 2.20 </t>
  </si>
  <si>
    <t>יצרן</t>
  </si>
  <si>
    <t>דגם</t>
  </si>
  <si>
    <t>Toughpad FZ-M1</t>
  </si>
  <si>
    <t>Intel® Core™ Processor</t>
  </si>
  <si>
    <t>M5-6Y57</t>
  </si>
  <si>
    <t>7"</t>
  </si>
  <si>
    <t>8GB SDRAM</t>
  </si>
  <si>
    <t>LPDDR3</t>
  </si>
  <si>
    <t>1280x800</t>
  </si>
  <si>
    <t>500 nits</t>
  </si>
  <si>
    <t>0.6Kg</t>
  </si>
  <si>
    <t>203 mm x 133 mm x 19 mm</t>
  </si>
  <si>
    <t>Intel® HD Graphics 4200</t>
  </si>
  <si>
    <t>10-point capacitive gloved multi touch</t>
  </si>
  <si>
    <t xml:space="preserve">lithium-ion battery – </t>
  </si>
  <si>
    <t>7.2V</t>
  </si>
  <si>
    <t>3220mAh</t>
  </si>
  <si>
    <t>תמיכה בתחנת עגינה לרכב \ למשרד</t>
  </si>
  <si>
    <t>קיים</t>
  </si>
  <si>
    <t>SIM Socket</t>
  </si>
  <si>
    <t>Bluetooth® 4.1</t>
  </si>
  <si>
    <t>תמיכה בהצפנת מידע (שבב אבטחה)</t>
  </si>
  <si>
    <t>TPM 1.2</t>
  </si>
  <si>
    <t>מטען  110V-220V</t>
  </si>
  <si>
    <t>עט מגע מקורי</t>
  </si>
  <si>
    <t xml:space="preserve"> כולל שרוך1</t>
  </si>
  <si>
    <t>PANASONIC FZ-M1</t>
  </si>
  <si>
    <t>מקלדת IKEY IK-PAN-FZG1-NB-C1  כולל חריטת עברית</t>
  </si>
  <si>
    <t xml:space="preserve">טאבלט מוקשח  Panasonic FZ-M1 7 inch </t>
  </si>
  <si>
    <t>תחנת HAVIS עגינה לרכב</t>
  </si>
  <si>
    <t>כמות</t>
  </si>
  <si>
    <t>מקלדת IKEY IK-PAN-FZM1  כולל חריטת עברית</t>
  </si>
  <si>
    <t>מטען</t>
  </si>
  <si>
    <t>עט</t>
  </si>
  <si>
    <t>הגדלת נפח דסק</t>
  </si>
  <si>
    <t>מגן מסך</t>
  </si>
  <si>
    <t>מכסה מקורי</t>
  </si>
  <si>
    <t>מקבע</t>
  </si>
  <si>
    <t>סוללה</t>
  </si>
  <si>
    <t>תיק נשיאה</t>
  </si>
  <si>
    <t>שרוך</t>
  </si>
  <si>
    <t xml:space="preserve">תוספת </t>
  </si>
  <si>
    <t>מקלדת</t>
  </si>
  <si>
    <t>תחנת עגינה</t>
  </si>
  <si>
    <t>ערכה להטענה</t>
  </si>
  <si>
    <t>טאבלט מוקשח-7 אינץ</t>
  </si>
  <si>
    <t>אומדן כמות כמות שנתית</t>
  </si>
  <si>
    <t>הצעה חלקית לא תידון</t>
  </si>
  <si>
    <t>קבוצה 6 - טאבלטים מוקשחים ואביזרים</t>
  </si>
  <si>
    <t>דגם פנסוניק</t>
  </si>
  <si>
    <t>טאבלט מוקשח 10 אינץ</t>
  </si>
  <si>
    <t>אביזרים לטאבלט</t>
  </si>
  <si>
    <t>סה"כ בשח ללא מעמ</t>
  </si>
  <si>
    <t>סה"כ בש"ח כולל מע"מ.</t>
  </si>
  <si>
    <t xml:space="preserve">הטאבלטים עפ"י מפרט פנסוניק המצב </t>
  </si>
  <si>
    <t xml:space="preserve">3שנים  </t>
  </si>
  <si>
    <t>על המציע להגיש הצעה מליאה לכל 57 הפריטים בטבלה. הצעה חלקית לא תידון.</t>
  </si>
  <si>
    <t>לפי יצרן</t>
  </si>
  <si>
    <t>קבוצה 6</t>
  </si>
  <si>
    <t>מזין לגליל נייר למדפסת טרמית Brother PJ</t>
  </si>
  <si>
    <t>כמות לשקלול</t>
  </si>
  <si>
    <t>מק"ט- משטרתי</t>
  </si>
  <si>
    <t>קבוצה 1- ציוד היקפי למחשב</t>
  </si>
  <si>
    <t>לנעול הקובץ</t>
  </si>
  <si>
    <r>
      <t>PACM500</t>
    </r>
    <r>
      <rPr>
        <sz val="11"/>
        <color rgb="FF1F497D"/>
        <rFont val="Arial"/>
        <family val="2"/>
      </rPr>
      <t xml:space="preserve"> כולל את הספייסרים לנייר מק"ט יצרן: 111500</t>
    </r>
  </si>
  <si>
    <t>המחיר בפריט 3 כולל ספחייסרים לנייר .</t>
  </si>
  <si>
    <t>תחנת HAVIS עגינה לרכב עם שתי יציאות לאנטנות חיצוניות</t>
  </si>
  <si>
    <t>מפצל USB</t>
  </si>
  <si>
    <t xml:space="preserve">מפצל 3.1 ל- 4 יציאות כולל חיבור מתח חיצוני V 12 </t>
  </si>
  <si>
    <t xml:space="preserve">מקלדת פנסוניק ל- TOUGHPAD FZ M1 </t>
  </si>
  <si>
    <t>קוד יצרן PAN -IK-FZM1LC כולל חריטה בעברית</t>
  </si>
  <si>
    <t xml:space="preserve">שנה </t>
  </si>
  <si>
    <t>דיסק DVD/פיליפס/סילברליין 4.7G- R</t>
  </si>
  <si>
    <t>על המציע להגיש הצעה מליאה ל - 40 פריטים בקבוצה 6 בטבלה</t>
  </si>
  <si>
    <t>מקלדת פנסוניק עם כבל + חיבור USB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</si>
</sst>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₪&quot;\ #,##0.00"/>
  </numFmts>
  <fonts count="21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1F497D"/>
      <name val="Calibri"/>
      <family val="2"/>
    </font>
    <font>
      <sz val="11"/>
      <color rgb="FF1F497D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/>
    <xf numFmtId="3" fontId="0" fillId="0" borderId="0" xfId="0" applyNumberFormat="1"/>
    <xf numFmtId="3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/>
    <xf numFmtId="0" fontId="1" fillId="2" borderId="0" xfId="0" applyFont="1" applyFill="1" applyBorder="1"/>
    <xf numFmtId="0" fontId="9" fillId="0" borderId="0" xfId="0" applyFont="1"/>
    <xf numFmtId="0" fontId="12" fillId="3" borderId="9" xfId="0" applyFont="1" applyFill="1" applyBorder="1" applyAlignment="1">
      <alignment horizontal="center" vertical="center" wrapText="1" readingOrder="2"/>
    </xf>
    <xf numFmtId="0" fontId="12" fillId="4" borderId="8" xfId="0" applyFont="1" applyFill="1" applyBorder="1" applyAlignment="1">
      <alignment horizontal="center" vertical="center" wrapText="1" readingOrder="2"/>
    </xf>
    <xf numFmtId="0" fontId="12" fillId="3" borderId="26" xfId="0" applyFont="1" applyFill="1" applyBorder="1" applyAlignment="1">
      <alignment horizontal="center" vertical="center" wrapText="1" readingOrder="2"/>
    </xf>
    <xf numFmtId="0" fontId="12" fillId="4" borderId="49" xfId="0" applyFont="1" applyFill="1" applyBorder="1" applyAlignment="1">
      <alignment horizontal="center" vertical="center" wrapText="1" readingOrder="2"/>
    </xf>
    <xf numFmtId="0" fontId="12" fillId="4" borderId="49" xfId="0" applyFont="1" applyFill="1" applyBorder="1" applyAlignment="1">
      <alignment horizontal="center" vertical="center" wrapText="1" readingOrder="1"/>
    </xf>
    <xf numFmtId="0" fontId="12" fillId="4" borderId="50" xfId="0" applyFont="1" applyFill="1" applyBorder="1" applyAlignment="1">
      <alignment horizontal="center" vertical="center" wrapText="1" readingOrder="1"/>
    </xf>
    <xf numFmtId="0" fontId="13" fillId="4" borderId="50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 readingOrder="2"/>
    </xf>
    <xf numFmtId="0" fontId="16" fillId="5" borderId="45" xfId="0" applyFont="1" applyFill="1" applyBorder="1" applyAlignment="1">
      <alignment horizontal="center" vertical="center" wrapText="1" readingOrder="2"/>
    </xf>
    <xf numFmtId="0" fontId="17" fillId="4" borderId="52" xfId="0" applyFont="1" applyFill="1" applyBorder="1" applyAlignment="1">
      <alignment horizontal="center" vertical="center" wrapText="1" readingOrder="2"/>
    </xf>
    <xf numFmtId="0" fontId="18" fillId="4" borderId="52" xfId="0" applyFont="1" applyFill="1" applyBorder="1" applyAlignment="1">
      <alignment horizontal="center" vertical="center" wrapText="1" readingOrder="2"/>
    </xf>
    <xf numFmtId="0" fontId="12" fillId="4" borderId="52" xfId="0" applyFont="1" applyFill="1" applyBorder="1" applyAlignment="1">
      <alignment horizontal="center" vertical="center" wrapText="1" readingOrder="2"/>
    </xf>
    <xf numFmtId="0" fontId="12" fillId="4" borderId="52" xfId="0" applyFont="1" applyFill="1" applyBorder="1" applyAlignment="1">
      <alignment horizontal="center" vertical="center" wrapText="1" readingOrder="1"/>
    </xf>
    <xf numFmtId="0" fontId="12" fillId="4" borderId="53" xfId="0" applyFont="1" applyFill="1" applyBorder="1" applyAlignment="1">
      <alignment horizontal="center" vertical="center" wrapText="1" readingOrder="1"/>
    </xf>
    <xf numFmtId="0" fontId="14" fillId="5" borderId="8" xfId="0" applyFont="1" applyFill="1" applyBorder="1" applyAlignment="1">
      <alignment horizontal="center" vertical="center" wrapText="1" readingOrder="2"/>
    </xf>
    <xf numFmtId="0" fontId="15" fillId="3" borderId="49" xfId="0" applyFont="1" applyFill="1" applyBorder="1" applyAlignment="1">
      <alignment horizontal="right" vertical="center" wrapText="1" readingOrder="2"/>
    </xf>
    <xf numFmtId="0" fontId="0" fillId="0" borderId="1" xfId="0" applyBorder="1" applyAlignment="1">
      <alignment horizontal="center"/>
    </xf>
    <xf numFmtId="0" fontId="12" fillId="3" borderId="26" xfId="0" applyFont="1" applyFill="1" applyBorder="1" applyAlignment="1">
      <alignment horizontal="center" vertical="center" wrapText="1" readingOrder="2"/>
    </xf>
    <xf numFmtId="0" fontId="14" fillId="0" borderId="8" xfId="0" applyFont="1" applyFill="1" applyBorder="1" applyAlignment="1">
      <alignment horizontal="center" vertical="center" wrapText="1" readingOrder="2"/>
    </xf>
    <xf numFmtId="0" fontId="15" fillId="0" borderId="49" xfId="0" applyFont="1" applyFill="1" applyBorder="1" applyAlignment="1">
      <alignment horizontal="right" vertical="center" wrapText="1" readingOrder="2"/>
    </xf>
    <xf numFmtId="0" fontId="7" fillId="6" borderId="1" xfId="0" applyFont="1" applyFill="1" applyBorder="1" applyAlignment="1" applyProtection="1">
      <alignment horizontal="center"/>
      <protection locked="0"/>
    </xf>
    <xf numFmtId="4" fontId="7" fillId="6" borderId="1" xfId="0" applyNumberFormat="1" applyFont="1" applyFill="1" applyBorder="1" applyAlignment="1" applyProtection="1">
      <alignment horizontal="center"/>
      <protection locked="0"/>
    </xf>
    <xf numFmtId="4" fontId="7" fillId="6" borderId="3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center" readingOrder="2"/>
    </xf>
    <xf numFmtId="164" fontId="0" fillId="0" borderId="0" xfId="0" applyNumberFormat="1" applyProtection="1"/>
    <xf numFmtId="0" fontId="0" fillId="0" borderId="0" xfId="0" applyFill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2"/>
    </xf>
    <xf numFmtId="164" fontId="1" fillId="0" borderId="3" xfId="0" applyNumberFormat="1" applyFont="1" applyBorder="1" applyAlignment="1" applyProtection="1">
      <alignment horizontal="center" vertical="center" wrapText="1"/>
    </xf>
    <xf numFmtId="0" fontId="1" fillId="0" borderId="23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readingOrder="2"/>
    </xf>
    <xf numFmtId="3" fontId="1" fillId="0" borderId="24" xfId="0" applyNumberFormat="1" applyFont="1" applyFill="1" applyBorder="1" applyAlignment="1" applyProtection="1">
      <alignment horizontal="center" vertical="center" wrapText="1"/>
    </xf>
    <xf numFmtId="3" fontId="0" fillId="0" borderId="19" xfId="0" applyNumberFormat="1" applyBorder="1" applyProtection="1"/>
    <xf numFmtId="0" fontId="1" fillId="0" borderId="27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1" fillId="0" borderId="7" xfId="0" applyFont="1" applyFill="1" applyBorder="1" applyProtection="1"/>
    <xf numFmtId="0" fontId="1" fillId="0" borderId="7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center" readingOrder="2"/>
    </xf>
    <xf numFmtId="3" fontId="1" fillId="0" borderId="30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1" fillId="0" borderId="22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wrapText="1"/>
    </xf>
    <xf numFmtId="0" fontId="1" fillId="2" borderId="4" xfId="0" applyFont="1" applyFill="1" applyBorder="1" applyAlignment="1" applyProtection="1">
      <alignment horizontal="center" readingOrder="2"/>
    </xf>
    <xf numFmtId="3" fontId="1" fillId="0" borderId="32" xfId="0" applyNumberFormat="1" applyFont="1" applyFill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right" readingOrder="2"/>
    </xf>
    <xf numFmtId="3" fontId="0" fillId="0" borderId="25" xfId="0" applyNumberFormat="1" applyFill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/>
    </xf>
    <xf numFmtId="0" fontId="2" fillId="0" borderId="6" xfId="0" applyFont="1" applyBorder="1" applyProtection="1"/>
    <xf numFmtId="0" fontId="2" fillId="0" borderId="6" xfId="0" applyFont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wrapText="1"/>
    </xf>
    <xf numFmtId="0" fontId="1" fillId="2" borderId="6" xfId="0" applyFont="1" applyFill="1" applyBorder="1" applyAlignment="1" applyProtection="1">
      <alignment horizontal="center" readingOrder="2"/>
    </xf>
    <xf numFmtId="3" fontId="0" fillId="0" borderId="21" xfId="0" applyNumberFormat="1" applyFill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5" xfId="0" applyFont="1" applyBorder="1" applyProtection="1"/>
    <xf numFmtId="0" fontId="1" fillId="0" borderId="5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wrapText="1"/>
    </xf>
    <xf numFmtId="0" fontId="1" fillId="2" borderId="5" xfId="0" applyFont="1" applyFill="1" applyBorder="1" applyAlignment="1" applyProtection="1">
      <alignment horizontal="center" readingOrder="2"/>
    </xf>
    <xf numFmtId="0" fontId="1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7" xfId="0" applyFont="1" applyBorder="1" applyProtection="1"/>
    <xf numFmtId="0" fontId="1" fillId="2" borderId="7" xfId="0" applyFont="1" applyFill="1" applyBorder="1" applyAlignment="1" applyProtection="1">
      <alignment horizontal="center" wrapText="1"/>
    </xf>
    <xf numFmtId="0" fontId="1" fillId="2" borderId="7" xfId="0" applyFont="1" applyFill="1" applyBorder="1" applyAlignment="1" applyProtection="1">
      <alignment horizontal="center" readingOrder="2"/>
    </xf>
    <xf numFmtId="0" fontId="0" fillId="0" borderId="1" xfId="0" applyBorder="1" applyProtection="1"/>
    <xf numFmtId="0" fontId="0" fillId="0" borderId="1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/>
    </xf>
    <xf numFmtId="0" fontId="0" fillId="0" borderId="6" xfId="0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3" fontId="1" fillId="0" borderId="25" xfId="0" applyNumberFormat="1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/>
    </xf>
    <xf numFmtId="0" fontId="10" fillId="0" borderId="1" xfId="0" applyFont="1" applyBorder="1" applyProtection="1"/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0" xfId="0" applyFont="1" applyProtection="1"/>
    <xf numFmtId="0" fontId="1" fillId="0" borderId="7" xfId="0" applyFont="1" applyBorder="1" applyAlignment="1" applyProtection="1">
      <alignment horizontal="center" vertical="center"/>
    </xf>
    <xf numFmtId="0" fontId="4" fillId="0" borderId="1" xfId="0" applyFont="1" applyBorder="1" applyProtection="1"/>
    <xf numFmtId="0" fontId="4" fillId="0" borderId="1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/>
    </xf>
    <xf numFmtId="0" fontId="1" fillId="0" borderId="6" xfId="0" applyFont="1" applyFill="1" applyBorder="1" applyAlignment="1" applyProtection="1">
      <alignment horizontal="center" vertical="center"/>
    </xf>
    <xf numFmtId="3" fontId="1" fillId="0" borderId="21" xfId="0" applyNumberFormat="1" applyFont="1" applyFill="1" applyBorder="1" applyAlignment="1" applyProtection="1">
      <alignment horizontal="center" vertical="center" wrapText="1"/>
    </xf>
    <xf numFmtId="0" fontId="1" fillId="0" borderId="47" xfId="0" applyFont="1" applyFill="1" applyBorder="1" applyProtection="1"/>
    <xf numFmtId="3" fontId="1" fillId="0" borderId="8" xfId="0" applyNumberFormat="1" applyFont="1" applyFill="1" applyBorder="1" applyAlignment="1" applyProtection="1">
      <alignment horizontal="center" vertical="center" wrapText="1"/>
    </xf>
    <xf numFmtId="3" fontId="1" fillId="0" borderId="9" xfId="0" applyNumberFormat="1" applyFont="1" applyBorder="1" applyProtection="1"/>
    <xf numFmtId="0" fontId="1" fillId="0" borderId="0" xfId="0" applyFont="1" applyFill="1" applyBorder="1" applyProtection="1"/>
    <xf numFmtId="0" fontId="1" fillId="0" borderId="2" xfId="0" applyFont="1" applyFill="1" applyBorder="1" applyAlignment="1" applyProtection="1">
      <alignment horizontal="center" vertical="center" wrapText="1"/>
    </xf>
    <xf numFmtId="3" fontId="1" fillId="0" borderId="13" xfId="0" applyNumberFormat="1" applyFont="1" applyFill="1" applyBorder="1" applyProtection="1"/>
    <xf numFmtId="164" fontId="2" fillId="6" borderId="1" xfId="0" applyNumberFormat="1" applyFont="1" applyFill="1" applyBorder="1" applyProtection="1"/>
    <xf numFmtId="164" fontId="2" fillId="6" borderId="7" xfId="0" applyNumberFormat="1" applyFont="1" applyFill="1" applyBorder="1" applyProtection="1"/>
    <xf numFmtId="164" fontId="2" fillId="6" borderId="4" xfId="0" applyNumberFormat="1" applyFont="1" applyFill="1" applyBorder="1" applyProtection="1"/>
    <xf numFmtId="164" fontId="2" fillId="6" borderId="6" xfId="0" applyNumberFormat="1" applyFont="1" applyFill="1" applyBorder="1" applyProtection="1"/>
    <xf numFmtId="164" fontId="2" fillId="6" borderId="5" xfId="0" applyNumberFormat="1" applyFont="1" applyFill="1" applyBorder="1" applyProtection="1"/>
    <xf numFmtId="164" fontId="0" fillId="6" borderId="1" xfId="0" applyNumberFormat="1" applyFill="1" applyBorder="1" applyProtection="1"/>
    <xf numFmtId="164" fontId="0" fillId="6" borderId="6" xfId="0" applyNumberFormat="1" applyFill="1" applyBorder="1" applyProtection="1"/>
    <xf numFmtId="164" fontId="0" fillId="6" borderId="5" xfId="0" applyNumberFormat="1" applyFill="1" applyBorder="1" applyProtection="1"/>
    <xf numFmtId="0" fontId="6" fillId="0" borderId="1" xfId="0" applyFont="1" applyBorder="1" applyAlignment="1" applyProtection="1">
      <alignment horizontal="center"/>
    </xf>
    <xf numFmtId="0" fontId="1" fillId="0" borderId="31" xfId="0" applyFont="1" applyBorder="1" applyAlignment="1" applyProtection="1">
      <alignment horizontal="center" vertical="center" wrapText="1"/>
    </xf>
    <xf numFmtId="0" fontId="1" fillId="0" borderId="35" xfId="0" applyFont="1" applyBorder="1" applyAlignment="1" applyProtection="1">
      <alignment horizontal="center" vertical="center" wrapText="1"/>
    </xf>
    <xf numFmtId="0" fontId="1" fillId="0" borderId="35" xfId="0" applyFont="1" applyBorder="1" applyAlignment="1" applyProtection="1">
      <alignment horizontal="center" vertical="center" wrapText="1" readingOrder="2"/>
    </xf>
    <xf numFmtId="164" fontId="1" fillId="0" borderId="35" xfId="0" applyNumberFormat="1" applyFont="1" applyBorder="1" applyAlignment="1" applyProtection="1">
      <alignment horizontal="center" vertical="center" wrapText="1"/>
    </xf>
    <xf numFmtId="0" fontId="1" fillId="0" borderId="42" xfId="0" applyFont="1" applyFill="1" applyBorder="1" applyAlignment="1" applyProtection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164" fontId="2" fillId="6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alignment horizontal="center" vertical="center"/>
    </xf>
    <xf numFmtId="3" fontId="0" fillId="0" borderId="25" xfId="0" applyNumberFormat="1" applyBorder="1" applyAlignment="1" applyProtection="1"/>
    <xf numFmtId="0" fontId="15" fillId="3" borderId="1" xfId="0" applyFont="1" applyFill="1" applyBorder="1" applyAlignment="1" applyProtection="1">
      <alignment horizontal="right" vertical="center" wrapText="1" readingOrder="2"/>
    </xf>
    <xf numFmtId="0" fontId="1" fillId="0" borderId="1" xfId="0" applyFont="1" applyBorder="1" applyAlignment="1" applyProtection="1">
      <alignment horizontal="center" readingOrder="2"/>
    </xf>
    <xf numFmtId="0" fontId="0" fillId="0" borderId="1" xfId="0" applyBorder="1" applyAlignment="1" applyProtection="1">
      <alignment horizontal="center"/>
    </xf>
    <xf numFmtId="3" fontId="0" fillId="0" borderId="25" xfId="0" applyNumberFormat="1" applyBorder="1" applyProtection="1"/>
    <xf numFmtId="3" fontId="0" fillId="0" borderId="1" xfId="0" applyNumberFormat="1" applyBorder="1" applyProtection="1"/>
    <xf numFmtId="0" fontId="15" fillId="6" borderId="1" xfId="0" applyFont="1" applyFill="1" applyBorder="1" applyAlignment="1" applyProtection="1">
      <alignment horizontal="right" vertical="center" wrapText="1" readingOrder="2"/>
    </xf>
    <xf numFmtId="0" fontId="0" fillId="6" borderId="1" xfId="0" applyFill="1" applyBorder="1" applyProtection="1"/>
    <xf numFmtId="0" fontId="1" fillId="0" borderId="5" xfId="0" applyFont="1" applyBorder="1" applyAlignment="1" applyProtection="1">
      <alignment horizontal="center"/>
    </xf>
    <xf numFmtId="0" fontId="1" fillId="0" borderId="36" xfId="0" applyFont="1" applyBorder="1" applyAlignment="1" applyProtection="1">
      <alignment horizontal="center"/>
    </xf>
    <xf numFmtId="0" fontId="1" fillId="6" borderId="4" xfId="0" applyFont="1" applyFill="1" applyBorder="1" applyAlignment="1" applyProtection="1">
      <alignment horizontal="center" readingOrder="2"/>
    </xf>
    <xf numFmtId="3" fontId="0" fillId="0" borderId="55" xfId="0" applyNumberFormat="1" applyBorder="1" applyProtection="1"/>
    <xf numFmtId="0" fontId="0" fillId="0" borderId="47" xfId="0" applyFill="1" applyBorder="1" applyProtection="1"/>
    <xf numFmtId="0" fontId="0" fillId="0" borderId="1" xfId="0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0" xfId="0" applyFont="1" applyProtection="1"/>
    <xf numFmtId="0" fontId="0" fillId="0" borderId="0" xfId="0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center" vertical="center"/>
    </xf>
    <xf numFmtId="0" fontId="1" fillId="0" borderId="34" xfId="0" applyFont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/>
    </xf>
    <xf numFmtId="0" fontId="1" fillId="0" borderId="4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right" vertical="center" wrapText="1" readingOrder="2"/>
    </xf>
    <xf numFmtId="3" fontId="0" fillId="6" borderId="7" xfId="0" applyNumberFormat="1" applyFill="1" applyBorder="1" applyAlignment="1" applyProtection="1">
      <alignment horizontal="center" vertical="center"/>
    </xf>
    <xf numFmtId="3" fontId="1" fillId="0" borderId="7" xfId="0" applyNumberFormat="1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 wrapText="1"/>
    </xf>
    <xf numFmtId="3" fontId="0" fillId="0" borderId="41" xfId="0" applyNumberFormat="1" applyBorder="1" applyAlignment="1" applyProtection="1">
      <alignment horizontal="right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right" vertical="center" wrapText="1" readingOrder="2"/>
    </xf>
    <xf numFmtId="3" fontId="0" fillId="6" borderId="1" xfId="0" applyNumberFormat="1" applyFill="1" applyBorder="1" applyAlignment="1" applyProtection="1">
      <alignment horizontal="center" vertical="center"/>
    </xf>
    <xf numFmtId="3" fontId="0" fillId="0" borderId="1" xfId="0" applyNumberFormat="1" applyBorder="1" applyAlignment="1" applyProtection="1">
      <alignment horizontal="center" vertical="center"/>
    </xf>
    <xf numFmtId="0" fontId="1" fillId="0" borderId="25" xfId="0" applyFont="1" applyBorder="1" applyAlignment="1" applyProtection="1">
      <alignment horizontal="center" vertical="center" wrapText="1"/>
    </xf>
    <xf numFmtId="0" fontId="0" fillId="0" borderId="16" xfId="0" applyBorder="1" applyProtection="1"/>
    <xf numFmtId="0" fontId="2" fillId="0" borderId="1" xfId="0" applyFont="1" applyFill="1" applyBorder="1" applyProtection="1"/>
    <xf numFmtId="0" fontId="0" fillId="6" borderId="1" xfId="0" applyFill="1" applyBorder="1" applyAlignment="1" applyProtection="1">
      <alignment horizontal="center" vertical="center"/>
    </xf>
    <xf numFmtId="0" fontId="0" fillId="0" borderId="25" xfId="0" applyBorder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wrapText="1"/>
    </xf>
    <xf numFmtId="0" fontId="8" fillId="0" borderId="13" xfId="0" applyFont="1" applyBorder="1" applyAlignment="1" applyProtection="1">
      <alignment horizontal="center"/>
    </xf>
    <xf numFmtId="0" fontId="8" fillId="0" borderId="19" xfId="0" applyFont="1" applyBorder="1" applyAlignment="1" applyProtection="1">
      <alignment horizontal="center"/>
    </xf>
    <xf numFmtId="0" fontId="7" fillId="0" borderId="16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/>
    </xf>
    <xf numFmtId="3" fontId="7" fillId="0" borderId="1" xfId="0" applyNumberFormat="1" applyFont="1" applyBorder="1" applyAlignment="1" applyProtection="1">
      <alignment horizontal="center"/>
    </xf>
    <xf numFmtId="3" fontId="7" fillId="0" borderId="10" xfId="0" applyNumberFormat="1" applyFont="1" applyBorder="1" applyAlignment="1" applyProtection="1">
      <alignment horizontal="center"/>
    </xf>
    <xf numFmtId="0" fontId="8" fillId="0" borderId="27" xfId="0" applyFont="1" applyBorder="1" applyAlignment="1" applyProtection="1">
      <alignment horizontal="center"/>
    </xf>
    <xf numFmtId="0" fontId="7" fillId="0" borderId="29" xfId="0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</xf>
    <xf numFmtId="3" fontId="7" fillId="0" borderId="7" xfId="0" applyNumberFormat="1" applyFont="1" applyBorder="1" applyAlignment="1" applyProtection="1">
      <alignment horizontal="center"/>
    </xf>
    <xf numFmtId="3" fontId="7" fillId="0" borderId="41" xfId="0" applyNumberFormat="1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0" fontId="7" fillId="0" borderId="0" xfId="0" applyFont="1" applyProtection="1"/>
    <xf numFmtId="0" fontId="9" fillId="0" borderId="0" xfId="0" applyFont="1" applyProtection="1"/>
    <xf numFmtId="0" fontId="7" fillId="0" borderId="0" xfId="0" applyFont="1" applyAlignment="1" applyProtection="1">
      <alignment horizontal="center"/>
    </xf>
    <xf numFmtId="0" fontId="8" fillId="0" borderId="56" xfId="0" applyFont="1" applyBorder="1" applyAlignment="1" applyProtection="1">
      <alignment horizontal="center"/>
    </xf>
    <xf numFmtId="3" fontId="8" fillId="0" borderId="58" xfId="0" applyNumberFormat="1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3" fontId="8" fillId="0" borderId="9" xfId="0" applyNumberFormat="1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3" fontId="0" fillId="0" borderId="0" xfId="0" applyNumberFormat="1" applyAlignment="1" applyProtection="1">
      <alignment horizontal="center" vertical="center" wrapText="1"/>
    </xf>
    <xf numFmtId="3" fontId="0" fillId="0" borderId="0" xfId="0" applyNumberFormat="1" applyProtection="1"/>
    <xf numFmtId="0" fontId="1" fillId="0" borderId="31" xfId="0" applyFont="1" applyBorder="1" applyAlignment="1" applyProtection="1">
      <alignment horizontal="center" vertical="center"/>
    </xf>
    <xf numFmtId="0" fontId="1" fillId="2" borderId="35" xfId="0" applyFont="1" applyFill="1" applyBorder="1" applyAlignment="1" applyProtection="1">
      <alignment vertical="center"/>
    </xf>
    <xf numFmtId="0" fontId="1" fillId="0" borderId="42" xfId="0" applyFont="1" applyBorder="1" applyAlignment="1" applyProtection="1">
      <alignment vertical="center"/>
    </xf>
    <xf numFmtId="0" fontId="1" fillId="0" borderId="42" xfId="0" applyFont="1" applyBorder="1" applyAlignment="1" applyProtection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 wrapText="1"/>
    </xf>
    <xf numFmtId="3" fontId="1" fillId="0" borderId="33" xfId="0" applyNumberFormat="1" applyFont="1" applyBorder="1" applyAlignment="1" applyProtection="1">
      <alignment vertical="center"/>
    </xf>
    <xf numFmtId="0" fontId="1" fillId="2" borderId="4" xfId="0" applyFont="1" applyFill="1" applyBorder="1" applyProtection="1"/>
    <xf numFmtId="0" fontId="0" fillId="0" borderId="4" xfId="0" applyBorder="1" applyProtection="1"/>
    <xf numFmtId="0" fontId="0" fillId="6" borderId="4" xfId="0" applyFill="1" applyBorder="1" applyAlignment="1" applyProtection="1">
      <alignment horizontal="center" vertical="center"/>
    </xf>
    <xf numFmtId="3" fontId="1" fillId="0" borderId="4" xfId="0" applyNumberFormat="1" applyFont="1" applyFill="1" applyBorder="1" applyAlignment="1" applyProtection="1">
      <alignment horizontal="center" vertical="center" wrapText="1"/>
    </xf>
    <xf numFmtId="3" fontId="0" fillId="0" borderId="37" xfId="0" applyNumberFormat="1" applyBorder="1" applyProtection="1"/>
    <xf numFmtId="0" fontId="1" fillId="0" borderId="38" xfId="0" applyFont="1" applyBorder="1" applyAlignment="1" applyProtection="1">
      <alignment horizontal="center"/>
    </xf>
    <xf numFmtId="0" fontId="1" fillId="2" borderId="1" xfId="0" applyFont="1" applyFill="1" applyBorder="1" applyProtection="1"/>
    <xf numFmtId="3" fontId="1" fillId="0" borderId="1" xfId="0" applyNumberFormat="1" applyFont="1" applyFill="1" applyBorder="1" applyAlignment="1" applyProtection="1">
      <alignment horizontal="center" vertical="center" wrapText="1"/>
    </xf>
    <xf numFmtId="4" fontId="0" fillId="6" borderId="1" xfId="0" applyNumberFormat="1" applyFill="1" applyBorder="1" applyAlignment="1" applyProtection="1">
      <alignment horizontal="center" vertical="center"/>
    </xf>
    <xf numFmtId="0" fontId="1" fillId="0" borderId="39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2" borderId="6" xfId="0" applyFont="1" applyFill="1" applyBorder="1" applyProtection="1"/>
    <xf numFmtId="0" fontId="0" fillId="0" borderId="6" xfId="0" applyBorder="1" applyProtection="1"/>
    <xf numFmtId="0" fontId="0" fillId="6" borderId="6" xfId="0" applyFill="1" applyBorder="1" applyAlignment="1" applyProtection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 vertical="center" wrapText="1"/>
    </xf>
    <xf numFmtId="0" fontId="1" fillId="2" borderId="47" xfId="0" applyFont="1" applyFill="1" applyBorder="1" applyProtection="1"/>
    <xf numFmtId="3" fontId="1" fillId="0" borderId="43" xfId="0" applyNumberFormat="1" applyFont="1" applyBorder="1" applyAlignment="1" applyProtection="1">
      <alignment horizontal="center" vertical="center" wrapText="1"/>
    </xf>
    <xf numFmtId="3" fontId="1" fillId="0" borderId="44" xfId="0" applyNumberFormat="1" applyFont="1" applyBorder="1" applyProtection="1"/>
    <xf numFmtId="0" fontId="1" fillId="2" borderId="0" xfId="0" applyFont="1" applyFill="1" applyBorder="1" applyProtection="1"/>
    <xf numFmtId="3" fontId="1" fillId="0" borderId="2" xfId="0" applyNumberFormat="1" applyFont="1" applyBorder="1" applyAlignment="1" applyProtection="1">
      <alignment horizontal="center" vertical="center" wrapText="1"/>
    </xf>
    <xf numFmtId="3" fontId="1" fillId="0" borderId="13" xfId="0" applyNumberFormat="1" applyFont="1" applyBorder="1" applyProtection="1"/>
    <xf numFmtId="0" fontId="0" fillId="0" borderId="9" xfId="0" applyBorder="1" applyAlignment="1" applyProtection="1">
      <alignment horizontal="center" vertical="center"/>
    </xf>
    <xf numFmtId="0" fontId="1" fillId="0" borderId="48" xfId="0" applyFont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right" vertical="center"/>
    </xf>
    <xf numFmtId="0" fontId="2" fillId="0" borderId="5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right" vertical="center" wrapText="1"/>
    </xf>
    <xf numFmtId="3" fontId="0" fillId="6" borderId="3" xfId="0" applyNumberFormat="1" applyFill="1" applyBorder="1" applyAlignment="1" applyProtection="1">
      <alignment horizontal="center" vertical="center"/>
    </xf>
    <xf numFmtId="3" fontId="0" fillId="0" borderId="3" xfId="0" applyNumberForma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3" fontId="0" fillId="0" borderId="13" xfId="0" applyNumberFormat="1" applyBorder="1" applyAlignment="1" applyProtection="1">
      <alignment horizontal="right" vertical="center"/>
    </xf>
    <xf numFmtId="0" fontId="0" fillId="0" borderId="26" xfId="0" applyBorder="1" applyAlignment="1" applyProtection="1">
      <alignment horizontal="right" vertical="center"/>
    </xf>
    <xf numFmtId="0" fontId="2" fillId="0" borderId="54" xfId="0" applyFont="1" applyBorder="1" applyAlignment="1" applyProtection="1">
      <alignment horizontal="center" vertical="center"/>
    </xf>
    <xf numFmtId="0" fontId="2" fillId="0" borderId="56" xfId="0" applyFont="1" applyBorder="1" applyAlignment="1" applyProtection="1">
      <alignment horizontal="right" vertical="center" wrapText="1"/>
    </xf>
    <xf numFmtId="3" fontId="0" fillId="6" borderId="57" xfId="0" applyNumberFormat="1" applyFill="1" applyBorder="1" applyAlignment="1" applyProtection="1">
      <alignment horizontal="center" vertical="center"/>
    </xf>
    <xf numFmtId="3" fontId="0" fillId="0" borderId="57" xfId="0" applyNumberFormat="1" applyBorder="1" applyAlignment="1" applyProtection="1">
      <alignment horizontal="center" vertical="center"/>
    </xf>
    <xf numFmtId="0" fontId="0" fillId="0" borderId="57" xfId="0" applyBorder="1" applyAlignment="1" applyProtection="1">
      <alignment horizontal="center" vertical="center"/>
    </xf>
    <xf numFmtId="3" fontId="0" fillId="0" borderId="58" xfId="0" applyNumberFormat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center" vertical="center"/>
    </xf>
    <xf numFmtId="0" fontId="19" fillId="0" borderId="0" xfId="0" applyFont="1" applyAlignment="1" applyProtection="1">
      <alignment horizontal="right" vertical="center" readingOrder="2"/>
    </xf>
    <xf numFmtId="0" fontId="1" fillId="0" borderId="40" xfId="0" applyFont="1" applyBorder="1" applyAlignment="1" applyProtection="1">
      <alignment horizontal="center" vertical="center" wrapText="1"/>
    </xf>
    <xf numFmtId="3" fontId="0" fillId="0" borderId="12" xfId="0" applyNumberFormat="1" applyBorder="1" applyProtection="1"/>
    <xf numFmtId="0" fontId="20" fillId="0" borderId="0" xfId="0" applyFont="1" applyAlignment="1" applyProtection="1">
      <alignment horizontal="right" vertical="center" readingOrder="2"/>
    </xf>
    <xf numFmtId="0" fontId="1" fillId="0" borderId="39" xfId="0" applyFont="1" applyBorder="1" applyAlignment="1" applyProtection="1">
      <alignment horizontal="center" vertical="center" wrapText="1"/>
    </xf>
    <xf numFmtId="0" fontId="0" fillId="0" borderId="11" xfId="0" applyBorder="1" applyProtection="1"/>
    <xf numFmtId="0" fontId="1" fillId="0" borderId="31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2" fillId="3" borderId="31" xfId="0" applyFont="1" applyFill="1" applyBorder="1" applyAlignment="1">
      <alignment horizontal="center" vertical="center" wrapText="1" readingOrder="2"/>
    </xf>
    <xf numFmtId="0" fontId="12" fillId="3" borderId="28" xfId="0" applyFont="1" applyFill="1" applyBorder="1" applyAlignment="1">
      <alignment horizontal="center" vertical="center" wrapText="1" readingOrder="2"/>
    </xf>
    <xf numFmtId="0" fontId="12" fillId="3" borderId="26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4"/>
  <sheetViews>
    <sheetView rightToLeft="1" tabSelected="1" zoomScale="115" zoomScaleNormal="115" workbookViewId="0">
      <selection activeCell="D2" sqref="D2"/>
    </sheetView>
  </sheetViews>
  <sheetFormatPr defaultColWidth="8.75" defaultRowHeight="20.25" x14ac:dyDescent="0.3"/>
  <cols>
    <col min="1" max="1" width="8.75" style="12"/>
    <col min="2" max="2" width="7.625" style="12" bestFit="1" customWidth="1"/>
    <col min="3" max="3" width="11.875" style="12" bestFit="1" customWidth="1"/>
    <col min="4" max="4" width="63.75" style="12" bestFit="1" customWidth="1"/>
    <col min="5" max="5" width="20.25" style="14" bestFit="1" customWidth="1"/>
    <col min="6" max="6" width="27.625" style="14" bestFit="1" customWidth="1"/>
    <col min="7" max="7" width="34.75" style="12" bestFit="1" customWidth="1"/>
    <col min="8" max="8" width="67.25" style="12" bestFit="1" customWidth="1"/>
    <col min="9" max="16384" width="8.75" style="12"/>
  </cols>
  <sheetData>
    <row r="2" spans="2:7" x14ac:dyDescent="0.3">
      <c r="D2" s="13" t="s">
        <v>358</v>
      </c>
    </row>
    <row r="3" spans="2:7" ht="21" thickBot="1" x14ac:dyDescent="0.4">
      <c r="B3" s="201"/>
      <c r="C3" s="201"/>
      <c r="D3" s="201"/>
      <c r="E3" s="203"/>
      <c r="F3" s="203"/>
      <c r="G3" s="201"/>
    </row>
    <row r="4" spans="2:7" ht="41.25" thickBot="1" x14ac:dyDescent="0.35">
      <c r="B4" s="185" t="s">
        <v>53</v>
      </c>
      <c r="C4" s="186" t="s">
        <v>357</v>
      </c>
      <c r="D4" s="187" t="s">
        <v>50</v>
      </c>
      <c r="E4" s="188" t="s">
        <v>183</v>
      </c>
      <c r="F4" s="188" t="s">
        <v>356</v>
      </c>
      <c r="G4" s="189" t="s">
        <v>191</v>
      </c>
    </row>
    <row r="5" spans="2:7" x14ac:dyDescent="0.3">
      <c r="B5" s="190">
        <v>1</v>
      </c>
      <c r="C5" s="191">
        <v>1042884</v>
      </c>
      <c r="D5" s="192" t="s">
        <v>0</v>
      </c>
      <c r="E5" s="40"/>
      <c r="F5" s="193">
        <v>200</v>
      </c>
      <c r="G5" s="194">
        <f t="shared" ref="G5:G53" si="0">F5*E5</f>
        <v>0</v>
      </c>
    </row>
    <row r="6" spans="2:7" x14ac:dyDescent="0.3">
      <c r="B6" s="190">
        <v>2</v>
      </c>
      <c r="C6" s="191">
        <v>1033480</v>
      </c>
      <c r="D6" s="192" t="s">
        <v>129</v>
      </c>
      <c r="E6" s="40"/>
      <c r="F6" s="193">
        <v>300</v>
      </c>
      <c r="G6" s="194">
        <f t="shared" si="0"/>
        <v>0</v>
      </c>
    </row>
    <row r="7" spans="2:7" x14ac:dyDescent="0.3">
      <c r="B7" s="190">
        <v>3</v>
      </c>
      <c r="C7" s="191">
        <v>1055252</v>
      </c>
      <c r="D7" s="192" t="s">
        <v>1</v>
      </c>
      <c r="E7" s="41"/>
      <c r="F7" s="193">
        <v>40</v>
      </c>
      <c r="G7" s="194">
        <f t="shared" si="0"/>
        <v>0</v>
      </c>
    </row>
    <row r="8" spans="2:7" x14ac:dyDescent="0.3">
      <c r="B8" s="190">
        <v>4</v>
      </c>
      <c r="C8" s="191">
        <v>1055273</v>
      </c>
      <c r="D8" s="192" t="s">
        <v>2</v>
      </c>
      <c r="E8" s="40"/>
      <c r="F8" s="193">
        <v>300</v>
      </c>
      <c r="G8" s="194">
        <f t="shared" si="0"/>
        <v>0</v>
      </c>
    </row>
    <row r="9" spans="2:7" x14ac:dyDescent="0.3">
      <c r="B9" s="190">
        <v>5</v>
      </c>
      <c r="C9" s="191">
        <v>1022304</v>
      </c>
      <c r="D9" s="192" t="s">
        <v>3</v>
      </c>
      <c r="E9" s="40"/>
      <c r="F9" s="193">
        <v>200</v>
      </c>
      <c r="G9" s="194">
        <f t="shared" si="0"/>
        <v>0</v>
      </c>
    </row>
    <row r="10" spans="2:7" x14ac:dyDescent="0.3">
      <c r="B10" s="190">
        <v>6</v>
      </c>
      <c r="C10" s="191">
        <v>1009662</v>
      </c>
      <c r="D10" s="192" t="s">
        <v>4</v>
      </c>
      <c r="E10" s="40"/>
      <c r="F10" s="193">
        <v>20</v>
      </c>
      <c r="G10" s="194">
        <f t="shared" si="0"/>
        <v>0</v>
      </c>
    </row>
    <row r="11" spans="2:7" x14ac:dyDescent="0.3">
      <c r="B11" s="190">
        <v>7</v>
      </c>
      <c r="C11" s="191">
        <v>1010003</v>
      </c>
      <c r="D11" s="192" t="s">
        <v>5</v>
      </c>
      <c r="E11" s="40"/>
      <c r="F11" s="193">
        <v>50</v>
      </c>
      <c r="G11" s="194">
        <f t="shared" si="0"/>
        <v>0</v>
      </c>
    </row>
    <row r="12" spans="2:7" x14ac:dyDescent="0.3">
      <c r="B12" s="190">
        <v>8</v>
      </c>
      <c r="C12" s="191">
        <v>1026245</v>
      </c>
      <c r="D12" s="192" t="s">
        <v>6</v>
      </c>
      <c r="E12" s="40"/>
      <c r="F12" s="193">
        <v>30</v>
      </c>
      <c r="G12" s="194">
        <f t="shared" si="0"/>
        <v>0</v>
      </c>
    </row>
    <row r="13" spans="2:7" x14ac:dyDescent="0.3">
      <c r="B13" s="190">
        <v>9</v>
      </c>
      <c r="C13" s="191">
        <v>1055386</v>
      </c>
      <c r="D13" s="192" t="s">
        <v>7</v>
      </c>
      <c r="E13" s="40"/>
      <c r="F13" s="193">
        <v>50</v>
      </c>
      <c r="G13" s="194">
        <f t="shared" si="0"/>
        <v>0</v>
      </c>
    </row>
    <row r="14" spans="2:7" x14ac:dyDescent="0.3">
      <c r="B14" s="190">
        <v>10</v>
      </c>
      <c r="C14" s="191">
        <v>1055272</v>
      </c>
      <c r="D14" s="192" t="s">
        <v>8</v>
      </c>
      <c r="E14" s="40"/>
      <c r="F14" s="193">
        <v>40</v>
      </c>
      <c r="G14" s="194">
        <f t="shared" si="0"/>
        <v>0</v>
      </c>
    </row>
    <row r="15" spans="2:7" x14ac:dyDescent="0.3">
      <c r="B15" s="190">
        <v>11</v>
      </c>
      <c r="C15" s="191">
        <v>1057146</v>
      </c>
      <c r="D15" s="192" t="s">
        <v>9</v>
      </c>
      <c r="E15" s="40"/>
      <c r="F15" s="193">
        <v>10</v>
      </c>
      <c r="G15" s="194">
        <f t="shared" si="0"/>
        <v>0</v>
      </c>
    </row>
    <row r="16" spans="2:7" x14ac:dyDescent="0.3">
      <c r="B16" s="190">
        <v>12</v>
      </c>
      <c r="C16" s="191">
        <v>1058048</v>
      </c>
      <c r="D16" s="192" t="s">
        <v>10</v>
      </c>
      <c r="E16" s="40"/>
      <c r="F16" s="193">
        <v>100</v>
      </c>
      <c r="G16" s="194">
        <f t="shared" si="0"/>
        <v>0</v>
      </c>
    </row>
    <row r="17" spans="2:8" x14ac:dyDescent="0.3">
      <c r="B17" s="190">
        <v>13</v>
      </c>
      <c r="C17" s="191">
        <v>1058899</v>
      </c>
      <c r="D17" s="192" t="s">
        <v>11</v>
      </c>
      <c r="E17" s="40"/>
      <c r="F17" s="193">
        <v>50</v>
      </c>
      <c r="G17" s="194">
        <f t="shared" si="0"/>
        <v>0</v>
      </c>
    </row>
    <row r="18" spans="2:8" x14ac:dyDescent="0.3">
      <c r="B18" s="190">
        <v>14</v>
      </c>
      <c r="C18" s="191">
        <v>1060158</v>
      </c>
      <c r="D18" s="192" t="s">
        <v>12</v>
      </c>
      <c r="E18" s="40"/>
      <c r="F18" s="193">
        <v>10</v>
      </c>
      <c r="G18" s="194">
        <f t="shared" si="0"/>
        <v>0</v>
      </c>
    </row>
    <row r="19" spans="2:8" x14ac:dyDescent="0.3">
      <c r="B19" s="190">
        <v>15</v>
      </c>
      <c r="C19" s="191">
        <v>1060159</v>
      </c>
      <c r="D19" s="192" t="s">
        <v>13</v>
      </c>
      <c r="E19" s="40"/>
      <c r="F19" s="193">
        <v>10</v>
      </c>
      <c r="G19" s="194">
        <f t="shared" si="0"/>
        <v>0</v>
      </c>
    </row>
    <row r="20" spans="2:8" x14ac:dyDescent="0.3">
      <c r="B20" s="190">
        <v>16</v>
      </c>
      <c r="C20" s="191">
        <v>1060277</v>
      </c>
      <c r="D20" s="192" t="s">
        <v>14</v>
      </c>
      <c r="E20" s="40"/>
      <c r="F20" s="193">
        <v>200</v>
      </c>
      <c r="G20" s="194">
        <f t="shared" si="0"/>
        <v>0</v>
      </c>
    </row>
    <row r="21" spans="2:8" x14ac:dyDescent="0.3">
      <c r="B21" s="190">
        <v>17</v>
      </c>
      <c r="C21" s="191">
        <v>1060278</v>
      </c>
      <c r="D21" s="192" t="s">
        <v>15</v>
      </c>
      <c r="E21" s="40"/>
      <c r="F21" s="193">
        <v>100</v>
      </c>
      <c r="G21" s="194">
        <f t="shared" si="0"/>
        <v>0</v>
      </c>
    </row>
    <row r="22" spans="2:8" x14ac:dyDescent="0.3">
      <c r="B22" s="190">
        <v>18</v>
      </c>
      <c r="C22" s="191">
        <v>1060276</v>
      </c>
      <c r="D22" s="192" t="s">
        <v>130</v>
      </c>
      <c r="E22" s="40"/>
      <c r="F22" s="193">
        <v>100</v>
      </c>
      <c r="G22" s="194">
        <f t="shared" si="0"/>
        <v>0</v>
      </c>
      <c r="H22" s="15"/>
    </row>
    <row r="23" spans="2:8" x14ac:dyDescent="0.3">
      <c r="B23" s="190">
        <v>19</v>
      </c>
      <c r="C23" s="191">
        <v>1058085</v>
      </c>
      <c r="D23" s="192" t="s">
        <v>16</v>
      </c>
      <c r="E23" s="40"/>
      <c r="F23" s="193">
        <v>100</v>
      </c>
      <c r="G23" s="194">
        <f t="shared" si="0"/>
        <v>0</v>
      </c>
    </row>
    <row r="24" spans="2:8" x14ac:dyDescent="0.3">
      <c r="B24" s="190">
        <v>20</v>
      </c>
      <c r="C24" s="191">
        <v>1059450</v>
      </c>
      <c r="D24" s="192" t="s">
        <v>131</v>
      </c>
      <c r="E24" s="40"/>
      <c r="F24" s="193">
        <v>100</v>
      </c>
      <c r="G24" s="194">
        <f t="shared" si="0"/>
        <v>0</v>
      </c>
    </row>
    <row r="25" spans="2:8" x14ac:dyDescent="0.3">
      <c r="B25" s="190">
        <v>21</v>
      </c>
      <c r="C25" s="191">
        <v>1061862</v>
      </c>
      <c r="D25" s="192" t="s">
        <v>17</v>
      </c>
      <c r="E25" s="40"/>
      <c r="F25" s="193">
        <v>50</v>
      </c>
      <c r="G25" s="194">
        <f t="shared" si="0"/>
        <v>0</v>
      </c>
    </row>
    <row r="26" spans="2:8" x14ac:dyDescent="0.3">
      <c r="B26" s="190">
        <v>22</v>
      </c>
      <c r="C26" s="191">
        <v>1062428</v>
      </c>
      <c r="D26" s="192" t="s">
        <v>18</v>
      </c>
      <c r="E26" s="40"/>
      <c r="F26" s="193">
        <v>50</v>
      </c>
      <c r="G26" s="194">
        <f t="shared" si="0"/>
        <v>0</v>
      </c>
    </row>
    <row r="27" spans="2:8" x14ac:dyDescent="0.3">
      <c r="B27" s="190">
        <v>23</v>
      </c>
      <c r="C27" s="191">
        <v>1062790</v>
      </c>
      <c r="D27" s="192" t="s">
        <v>19</v>
      </c>
      <c r="E27" s="41"/>
      <c r="F27" s="193">
        <v>4</v>
      </c>
      <c r="G27" s="194">
        <f t="shared" si="0"/>
        <v>0</v>
      </c>
    </row>
    <row r="28" spans="2:8" x14ac:dyDescent="0.3">
      <c r="B28" s="190">
        <v>24</v>
      </c>
      <c r="C28" s="191">
        <v>1062888</v>
      </c>
      <c r="D28" s="192" t="s">
        <v>20</v>
      </c>
      <c r="E28" s="40"/>
      <c r="F28" s="193">
        <v>100</v>
      </c>
      <c r="G28" s="194">
        <f t="shared" si="0"/>
        <v>0</v>
      </c>
    </row>
    <row r="29" spans="2:8" x14ac:dyDescent="0.3">
      <c r="B29" s="190">
        <v>25</v>
      </c>
      <c r="C29" s="191">
        <v>1063042</v>
      </c>
      <c r="D29" s="192" t="s">
        <v>21</v>
      </c>
      <c r="E29" s="40"/>
      <c r="F29" s="193">
        <v>40</v>
      </c>
      <c r="G29" s="194">
        <f t="shared" si="0"/>
        <v>0</v>
      </c>
    </row>
    <row r="30" spans="2:8" x14ac:dyDescent="0.3">
      <c r="B30" s="190">
        <v>26</v>
      </c>
      <c r="C30" s="191">
        <v>1063035</v>
      </c>
      <c r="D30" s="192" t="s">
        <v>132</v>
      </c>
      <c r="E30" s="40"/>
      <c r="F30" s="193">
        <v>10</v>
      </c>
      <c r="G30" s="194">
        <f t="shared" si="0"/>
        <v>0</v>
      </c>
    </row>
    <row r="31" spans="2:8" x14ac:dyDescent="0.3">
      <c r="B31" s="190">
        <v>27</v>
      </c>
      <c r="C31" s="191">
        <v>1063087</v>
      </c>
      <c r="D31" s="192" t="s">
        <v>22</v>
      </c>
      <c r="E31" s="40"/>
      <c r="F31" s="193">
        <v>20</v>
      </c>
      <c r="G31" s="194">
        <f t="shared" si="0"/>
        <v>0</v>
      </c>
    </row>
    <row r="32" spans="2:8" x14ac:dyDescent="0.3">
      <c r="B32" s="190">
        <v>28</v>
      </c>
      <c r="C32" s="191">
        <v>1051681</v>
      </c>
      <c r="D32" s="192" t="s">
        <v>23</v>
      </c>
      <c r="E32" s="40"/>
      <c r="F32" s="193">
        <v>10</v>
      </c>
      <c r="G32" s="194">
        <f t="shared" si="0"/>
        <v>0</v>
      </c>
    </row>
    <row r="33" spans="2:8" x14ac:dyDescent="0.3">
      <c r="B33" s="190">
        <v>29</v>
      </c>
      <c r="C33" s="191">
        <v>1060618</v>
      </c>
      <c r="D33" s="192" t="s">
        <v>24</v>
      </c>
      <c r="E33" s="40"/>
      <c r="F33" s="193">
        <v>10</v>
      </c>
      <c r="G33" s="194">
        <f t="shared" si="0"/>
        <v>0</v>
      </c>
    </row>
    <row r="34" spans="2:8" x14ac:dyDescent="0.3">
      <c r="B34" s="190">
        <v>30</v>
      </c>
      <c r="C34" s="191">
        <v>1056457</v>
      </c>
      <c r="D34" s="192" t="s">
        <v>133</v>
      </c>
      <c r="E34" s="40"/>
      <c r="F34" s="193">
        <v>100</v>
      </c>
      <c r="G34" s="194">
        <f t="shared" si="0"/>
        <v>0</v>
      </c>
    </row>
    <row r="35" spans="2:8" x14ac:dyDescent="0.3">
      <c r="B35" s="190">
        <v>31</v>
      </c>
      <c r="C35" s="191">
        <v>1053236</v>
      </c>
      <c r="D35" s="192" t="s">
        <v>134</v>
      </c>
      <c r="E35" s="40"/>
      <c r="F35" s="193">
        <v>50</v>
      </c>
      <c r="G35" s="194">
        <f t="shared" si="0"/>
        <v>0</v>
      </c>
      <c r="H35" s="15"/>
    </row>
    <row r="36" spans="2:8" x14ac:dyDescent="0.3">
      <c r="B36" s="190">
        <v>32</v>
      </c>
      <c r="C36" s="191">
        <v>1055288</v>
      </c>
      <c r="D36" s="192" t="s">
        <v>25</v>
      </c>
      <c r="E36" s="40"/>
      <c r="F36" s="193">
        <v>10</v>
      </c>
      <c r="G36" s="194">
        <f t="shared" si="0"/>
        <v>0</v>
      </c>
    </row>
    <row r="37" spans="2:8" x14ac:dyDescent="0.3">
      <c r="B37" s="190">
        <v>33</v>
      </c>
      <c r="C37" s="191">
        <v>1063793</v>
      </c>
      <c r="D37" s="192" t="s">
        <v>135</v>
      </c>
      <c r="E37" s="40"/>
      <c r="F37" s="193">
        <v>10</v>
      </c>
      <c r="G37" s="194">
        <f t="shared" si="0"/>
        <v>0</v>
      </c>
    </row>
    <row r="38" spans="2:8" x14ac:dyDescent="0.3">
      <c r="B38" s="190">
        <v>34</v>
      </c>
      <c r="C38" s="191">
        <v>1064680</v>
      </c>
      <c r="D38" s="192" t="s">
        <v>26</v>
      </c>
      <c r="E38" s="40"/>
      <c r="F38" s="193">
        <v>10</v>
      </c>
      <c r="G38" s="194">
        <f t="shared" si="0"/>
        <v>0</v>
      </c>
    </row>
    <row r="39" spans="2:8" x14ac:dyDescent="0.3">
      <c r="B39" s="190">
        <v>35</v>
      </c>
      <c r="C39" s="191">
        <v>1055282</v>
      </c>
      <c r="D39" s="192" t="s">
        <v>27</v>
      </c>
      <c r="E39" s="40"/>
      <c r="F39" s="193">
        <v>10</v>
      </c>
      <c r="G39" s="194">
        <f t="shared" si="0"/>
        <v>0</v>
      </c>
    </row>
    <row r="40" spans="2:8" x14ac:dyDescent="0.3">
      <c r="B40" s="190">
        <v>36</v>
      </c>
      <c r="C40" s="191">
        <v>1060279</v>
      </c>
      <c r="D40" s="192" t="s">
        <v>136</v>
      </c>
      <c r="E40" s="40"/>
      <c r="F40" s="193">
        <v>400</v>
      </c>
      <c r="G40" s="194">
        <f t="shared" si="0"/>
        <v>0</v>
      </c>
    </row>
    <row r="41" spans="2:8" x14ac:dyDescent="0.3">
      <c r="B41" s="190">
        <v>37</v>
      </c>
      <c r="C41" s="191">
        <v>1062016</v>
      </c>
      <c r="D41" s="192" t="s">
        <v>137</v>
      </c>
      <c r="E41" s="40"/>
      <c r="F41" s="193">
        <v>50</v>
      </c>
      <c r="G41" s="194">
        <f t="shared" si="0"/>
        <v>0</v>
      </c>
      <c r="H41" s="15"/>
    </row>
    <row r="42" spans="2:8" x14ac:dyDescent="0.3">
      <c r="B42" s="190">
        <v>38</v>
      </c>
      <c r="C42" s="191">
        <v>1062137</v>
      </c>
      <c r="D42" s="192" t="s">
        <v>28</v>
      </c>
      <c r="E42" s="40"/>
      <c r="F42" s="193">
        <v>10</v>
      </c>
      <c r="G42" s="194">
        <f t="shared" si="0"/>
        <v>0</v>
      </c>
    </row>
    <row r="43" spans="2:8" x14ac:dyDescent="0.3">
      <c r="B43" s="190">
        <v>39</v>
      </c>
      <c r="C43" s="191">
        <v>1064679</v>
      </c>
      <c r="D43" s="192" t="s">
        <v>138</v>
      </c>
      <c r="E43" s="40"/>
      <c r="F43" s="193">
        <v>10</v>
      </c>
      <c r="G43" s="194">
        <f t="shared" si="0"/>
        <v>0</v>
      </c>
    </row>
    <row r="44" spans="2:8" x14ac:dyDescent="0.3">
      <c r="B44" s="190">
        <v>40</v>
      </c>
      <c r="C44" s="191">
        <v>1065372</v>
      </c>
      <c r="D44" s="192" t="s">
        <v>35</v>
      </c>
      <c r="E44" s="40"/>
      <c r="F44" s="193">
        <v>10</v>
      </c>
      <c r="G44" s="194">
        <f t="shared" si="0"/>
        <v>0</v>
      </c>
    </row>
    <row r="45" spans="2:8" x14ac:dyDescent="0.3">
      <c r="B45" s="190">
        <v>41</v>
      </c>
      <c r="C45" s="191">
        <v>1065375</v>
      </c>
      <c r="D45" s="192" t="s">
        <v>36</v>
      </c>
      <c r="E45" s="40"/>
      <c r="F45" s="193">
        <v>10</v>
      </c>
      <c r="G45" s="194">
        <f t="shared" si="0"/>
        <v>0</v>
      </c>
    </row>
    <row r="46" spans="2:8" x14ac:dyDescent="0.3">
      <c r="B46" s="190">
        <v>42</v>
      </c>
      <c r="C46" s="191">
        <v>1065371</v>
      </c>
      <c r="D46" s="192" t="s">
        <v>37</v>
      </c>
      <c r="E46" s="40"/>
      <c r="F46" s="193">
        <v>10</v>
      </c>
      <c r="G46" s="194">
        <f t="shared" si="0"/>
        <v>0</v>
      </c>
    </row>
    <row r="47" spans="2:8" x14ac:dyDescent="0.3">
      <c r="B47" s="190">
        <v>43</v>
      </c>
      <c r="C47" s="191">
        <v>1065373</v>
      </c>
      <c r="D47" s="192" t="s">
        <v>38</v>
      </c>
      <c r="E47" s="40"/>
      <c r="F47" s="193">
        <v>10</v>
      </c>
      <c r="G47" s="194">
        <f t="shared" si="0"/>
        <v>0</v>
      </c>
    </row>
    <row r="48" spans="2:8" x14ac:dyDescent="0.3">
      <c r="B48" s="190">
        <v>44</v>
      </c>
      <c r="C48" s="191">
        <v>1063707</v>
      </c>
      <c r="D48" s="192" t="s">
        <v>39</v>
      </c>
      <c r="E48" s="40"/>
      <c r="F48" s="193">
        <v>50</v>
      </c>
      <c r="G48" s="194">
        <f t="shared" si="0"/>
        <v>0</v>
      </c>
    </row>
    <row r="49" spans="2:8" x14ac:dyDescent="0.3">
      <c r="B49" s="190">
        <v>45</v>
      </c>
      <c r="C49" s="191">
        <v>1065400</v>
      </c>
      <c r="D49" s="192" t="s">
        <v>40</v>
      </c>
      <c r="E49" s="40"/>
      <c r="F49" s="193">
        <v>50</v>
      </c>
      <c r="G49" s="194">
        <f t="shared" si="0"/>
        <v>0</v>
      </c>
    </row>
    <row r="50" spans="2:8" x14ac:dyDescent="0.3">
      <c r="B50" s="190">
        <v>46</v>
      </c>
      <c r="C50" s="191">
        <v>1034784</v>
      </c>
      <c r="D50" s="192" t="s">
        <v>139</v>
      </c>
      <c r="E50" s="41"/>
      <c r="F50" s="193">
        <v>2</v>
      </c>
      <c r="G50" s="194">
        <f t="shared" si="0"/>
        <v>0</v>
      </c>
    </row>
    <row r="51" spans="2:8" x14ac:dyDescent="0.3">
      <c r="B51" s="190">
        <v>47</v>
      </c>
      <c r="C51" s="191">
        <v>1055314</v>
      </c>
      <c r="D51" s="192" t="s">
        <v>41</v>
      </c>
      <c r="E51" s="40"/>
      <c r="F51" s="193">
        <v>400</v>
      </c>
      <c r="G51" s="194">
        <f t="shared" si="0"/>
        <v>0</v>
      </c>
    </row>
    <row r="52" spans="2:8" x14ac:dyDescent="0.3">
      <c r="B52" s="190">
        <v>48</v>
      </c>
      <c r="C52" s="191">
        <v>1065288</v>
      </c>
      <c r="D52" s="192" t="s">
        <v>42</v>
      </c>
      <c r="E52" s="40"/>
      <c r="F52" s="193">
        <v>20</v>
      </c>
      <c r="G52" s="194">
        <f t="shared" si="0"/>
        <v>0</v>
      </c>
    </row>
    <row r="53" spans="2:8" x14ac:dyDescent="0.3">
      <c r="B53" s="190">
        <v>49</v>
      </c>
      <c r="C53" s="191">
        <v>1065613</v>
      </c>
      <c r="D53" s="192" t="s">
        <v>43</v>
      </c>
      <c r="E53" s="40"/>
      <c r="F53" s="193">
        <v>50</v>
      </c>
      <c r="G53" s="194">
        <f t="shared" si="0"/>
        <v>0</v>
      </c>
    </row>
    <row r="54" spans="2:8" x14ac:dyDescent="0.3">
      <c r="B54" s="190">
        <v>50</v>
      </c>
      <c r="C54" s="191">
        <v>1048873</v>
      </c>
      <c r="D54" s="192" t="s">
        <v>51</v>
      </c>
      <c r="E54" s="41"/>
      <c r="F54" s="193">
        <v>10</v>
      </c>
      <c r="G54" s="194">
        <f t="shared" ref="G54:G61" si="1">F54*E54</f>
        <v>0</v>
      </c>
    </row>
    <row r="55" spans="2:8" x14ac:dyDescent="0.3">
      <c r="B55" s="190">
        <v>51</v>
      </c>
      <c r="C55" s="191">
        <v>1045955</v>
      </c>
      <c r="D55" s="192" t="s">
        <v>44</v>
      </c>
      <c r="E55" s="40"/>
      <c r="F55" s="193">
        <v>50</v>
      </c>
      <c r="G55" s="194">
        <f t="shared" si="1"/>
        <v>0</v>
      </c>
    </row>
    <row r="56" spans="2:8" x14ac:dyDescent="0.3">
      <c r="B56" s="190">
        <v>52</v>
      </c>
      <c r="C56" s="191">
        <v>1060081</v>
      </c>
      <c r="D56" s="192" t="s">
        <v>45</v>
      </c>
      <c r="E56" s="40"/>
      <c r="F56" s="193">
        <v>50</v>
      </c>
      <c r="G56" s="194">
        <f t="shared" si="1"/>
        <v>0</v>
      </c>
    </row>
    <row r="57" spans="2:8" x14ac:dyDescent="0.3">
      <c r="B57" s="190">
        <v>53</v>
      </c>
      <c r="C57" s="191">
        <v>1065860</v>
      </c>
      <c r="D57" s="192" t="s">
        <v>46</v>
      </c>
      <c r="E57" s="40"/>
      <c r="F57" s="193">
        <v>50</v>
      </c>
      <c r="G57" s="194">
        <f t="shared" si="1"/>
        <v>0</v>
      </c>
    </row>
    <row r="58" spans="2:8" x14ac:dyDescent="0.3">
      <c r="B58" s="190">
        <v>54</v>
      </c>
      <c r="C58" s="191">
        <v>1064884</v>
      </c>
      <c r="D58" s="192" t="s">
        <v>140</v>
      </c>
      <c r="E58" s="40"/>
      <c r="F58" s="193">
        <v>50</v>
      </c>
      <c r="G58" s="194">
        <f t="shared" si="1"/>
        <v>0</v>
      </c>
      <c r="H58" s="15"/>
    </row>
    <row r="59" spans="2:8" x14ac:dyDescent="0.3">
      <c r="B59" s="190">
        <v>55</v>
      </c>
      <c r="C59" s="191">
        <v>1053928</v>
      </c>
      <c r="D59" s="192" t="s">
        <v>47</v>
      </c>
      <c r="E59" s="40"/>
      <c r="F59" s="193">
        <v>100</v>
      </c>
      <c r="G59" s="194">
        <f t="shared" si="1"/>
        <v>0</v>
      </c>
    </row>
    <row r="60" spans="2:8" x14ac:dyDescent="0.3">
      <c r="B60" s="195">
        <v>56</v>
      </c>
      <c r="C60" s="196">
        <v>1066058</v>
      </c>
      <c r="D60" s="197" t="s">
        <v>48</v>
      </c>
      <c r="E60" s="42"/>
      <c r="F60" s="198">
        <v>2</v>
      </c>
      <c r="G60" s="199">
        <f t="shared" si="1"/>
        <v>0</v>
      </c>
    </row>
    <row r="61" spans="2:8" x14ac:dyDescent="0.3">
      <c r="B61" s="200">
        <v>57</v>
      </c>
      <c r="C61" s="192"/>
      <c r="D61" s="192" t="s">
        <v>368</v>
      </c>
      <c r="E61" s="41"/>
      <c r="F61" s="193">
        <v>100000</v>
      </c>
      <c r="G61" s="193">
        <f t="shared" si="1"/>
        <v>0</v>
      </c>
    </row>
    <row r="62" spans="2:8" ht="21" thickBot="1" x14ac:dyDescent="0.35">
      <c r="B62" s="201"/>
      <c r="C62" s="201"/>
      <c r="D62" s="202" t="s">
        <v>187</v>
      </c>
      <c r="E62" s="203"/>
      <c r="F62" s="204" t="s">
        <v>119</v>
      </c>
      <c r="G62" s="205">
        <f>SUM(G5:G61)</f>
        <v>0</v>
      </c>
    </row>
    <row r="63" spans="2:8" ht="21" thickBot="1" x14ac:dyDescent="0.35">
      <c r="B63" s="201"/>
      <c r="C63" s="201" t="s">
        <v>170</v>
      </c>
      <c r="D63" s="202" t="s">
        <v>184</v>
      </c>
      <c r="E63" s="203"/>
      <c r="F63" s="206" t="s">
        <v>120</v>
      </c>
      <c r="G63" s="207">
        <f>G62*1.17</f>
        <v>0</v>
      </c>
    </row>
    <row r="64" spans="2:8" x14ac:dyDescent="0.3">
      <c r="C64" s="12" t="s">
        <v>172</v>
      </c>
      <c r="D64" s="18" t="s">
        <v>352</v>
      </c>
    </row>
  </sheetData>
  <sheetProtection password="CCCB"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0"/>
  <sheetViews>
    <sheetView rightToLeft="1" zoomScale="145" zoomScaleNormal="145" workbookViewId="0">
      <selection activeCell="F5" sqref="F5"/>
    </sheetView>
  </sheetViews>
  <sheetFormatPr defaultRowHeight="14.25" x14ac:dyDescent="0.2"/>
  <cols>
    <col min="1" max="1" width="4.5" customWidth="1"/>
    <col min="2" max="2" width="7.75" style="2" customWidth="1"/>
    <col min="3" max="3" width="9" style="2"/>
    <col min="4" max="4" width="39.5" customWidth="1"/>
    <col min="5" max="5" width="14.5" hidden="1" customWidth="1"/>
    <col min="6" max="6" width="10.5" style="3" customWidth="1"/>
    <col min="7" max="7" width="10" style="10" customWidth="1"/>
    <col min="8" max="8" width="26" style="9" bestFit="1" customWidth="1"/>
  </cols>
  <sheetData>
    <row r="2" spans="2:11" ht="18" x14ac:dyDescent="0.25">
      <c r="B2" s="208"/>
      <c r="C2" s="208"/>
      <c r="D2" s="45" t="s">
        <v>118</v>
      </c>
      <c r="E2" s="45"/>
      <c r="F2" s="52"/>
      <c r="G2" s="209"/>
      <c r="H2" s="210"/>
    </row>
    <row r="3" spans="2:11" ht="14.45" thickBot="1" x14ac:dyDescent="0.3">
      <c r="B3" s="208"/>
      <c r="C3" s="208"/>
      <c r="D3" s="51"/>
      <c r="E3" s="51"/>
      <c r="F3" s="52"/>
      <c r="G3" s="209"/>
      <c r="H3" s="210"/>
    </row>
    <row r="4" spans="2:11" ht="60.75" thickBot="1" x14ac:dyDescent="0.3">
      <c r="B4" s="211" t="s">
        <v>53</v>
      </c>
      <c r="C4" s="167" t="s">
        <v>49</v>
      </c>
      <c r="D4" s="212" t="s">
        <v>50</v>
      </c>
      <c r="E4" s="213" t="s">
        <v>124</v>
      </c>
      <c r="F4" s="214" t="s">
        <v>121</v>
      </c>
      <c r="G4" s="215" t="s">
        <v>356</v>
      </c>
      <c r="H4" s="216" t="s">
        <v>190</v>
      </c>
      <c r="K4" t="s">
        <v>52</v>
      </c>
    </row>
    <row r="5" spans="2:11" ht="15.75" thickBot="1" x14ac:dyDescent="0.3">
      <c r="B5" s="158">
        <v>1</v>
      </c>
      <c r="C5" s="77">
        <v>1057493</v>
      </c>
      <c r="D5" s="217" t="s">
        <v>141</v>
      </c>
      <c r="E5" s="218"/>
      <c r="F5" s="219"/>
      <c r="G5" s="220">
        <v>100</v>
      </c>
      <c r="H5" s="221">
        <f>G5*F5</f>
        <v>0</v>
      </c>
    </row>
    <row r="6" spans="2:11" ht="15.75" thickBot="1" x14ac:dyDescent="0.3">
      <c r="B6" s="222">
        <v>2</v>
      </c>
      <c r="C6" s="145">
        <v>1060102</v>
      </c>
      <c r="D6" s="223" t="s">
        <v>142</v>
      </c>
      <c r="E6" s="104"/>
      <c r="F6" s="182"/>
      <c r="G6" s="224">
        <v>100</v>
      </c>
      <c r="H6" s="221">
        <f t="shared" ref="H6:H27" si="0">G6*F6</f>
        <v>0</v>
      </c>
    </row>
    <row r="7" spans="2:11" ht="15.75" thickBot="1" x14ac:dyDescent="0.3">
      <c r="B7" s="222">
        <v>3</v>
      </c>
      <c r="C7" s="145">
        <v>1060107</v>
      </c>
      <c r="D7" s="223" t="s">
        <v>143</v>
      </c>
      <c r="E7" s="104"/>
      <c r="F7" s="225"/>
      <c r="G7" s="224">
        <v>100</v>
      </c>
      <c r="H7" s="221">
        <f t="shared" si="0"/>
        <v>0</v>
      </c>
    </row>
    <row r="8" spans="2:11" ht="15.75" thickBot="1" x14ac:dyDescent="0.3">
      <c r="B8" s="222">
        <v>4</v>
      </c>
      <c r="C8" s="145">
        <v>1064290</v>
      </c>
      <c r="D8" s="223" t="s">
        <v>144</v>
      </c>
      <c r="E8" s="104"/>
      <c r="F8" s="225"/>
      <c r="G8" s="224">
        <v>100</v>
      </c>
      <c r="H8" s="221">
        <f t="shared" si="0"/>
        <v>0</v>
      </c>
    </row>
    <row r="9" spans="2:11" ht="15.75" thickBot="1" x14ac:dyDescent="0.3">
      <c r="B9" s="222">
        <v>5</v>
      </c>
      <c r="C9" s="145">
        <v>1063535</v>
      </c>
      <c r="D9" s="223" t="s">
        <v>152</v>
      </c>
      <c r="E9" s="104"/>
      <c r="F9" s="225"/>
      <c r="G9" s="224">
        <v>100</v>
      </c>
      <c r="H9" s="221">
        <f t="shared" si="0"/>
        <v>0</v>
      </c>
    </row>
    <row r="10" spans="2:11" ht="15.75" thickBot="1" x14ac:dyDescent="0.3">
      <c r="B10" s="222">
        <v>6</v>
      </c>
      <c r="C10" s="145">
        <v>1065398</v>
      </c>
      <c r="D10" s="223" t="s">
        <v>145</v>
      </c>
      <c r="E10" s="104"/>
      <c r="F10" s="225"/>
      <c r="G10" s="224">
        <v>100</v>
      </c>
      <c r="H10" s="221">
        <f t="shared" si="0"/>
        <v>0</v>
      </c>
    </row>
    <row r="11" spans="2:11" ht="15.75" thickBot="1" x14ac:dyDescent="0.3">
      <c r="B11" s="222">
        <v>7</v>
      </c>
      <c r="C11" s="145">
        <v>1064002</v>
      </c>
      <c r="D11" s="223" t="s">
        <v>153</v>
      </c>
      <c r="E11" s="104"/>
      <c r="F11" s="225"/>
      <c r="G11" s="224">
        <v>100</v>
      </c>
      <c r="H11" s="221">
        <f t="shared" si="0"/>
        <v>0</v>
      </c>
    </row>
    <row r="12" spans="2:11" ht="15.75" thickBot="1" x14ac:dyDescent="0.3">
      <c r="B12" s="222">
        <v>8</v>
      </c>
      <c r="C12" s="145">
        <v>1006042</v>
      </c>
      <c r="D12" s="223" t="s">
        <v>29</v>
      </c>
      <c r="E12" s="104"/>
      <c r="F12" s="182"/>
      <c r="G12" s="224">
        <v>100</v>
      </c>
      <c r="H12" s="221">
        <f t="shared" si="0"/>
        <v>0</v>
      </c>
    </row>
    <row r="13" spans="2:11" ht="15.75" thickBot="1" x14ac:dyDescent="0.3">
      <c r="B13" s="222">
        <v>9</v>
      </c>
      <c r="C13" s="145">
        <v>1043226</v>
      </c>
      <c r="D13" s="223" t="s">
        <v>30</v>
      </c>
      <c r="E13" s="104"/>
      <c r="F13" s="182"/>
      <c r="G13" s="224">
        <v>100</v>
      </c>
      <c r="H13" s="221">
        <f t="shared" si="0"/>
        <v>0</v>
      </c>
    </row>
    <row r="14" spans="2:11" ht="15.75" thickBot="1" x14ac:dyDescent="0.3">
      <c r="B14" s="222">
        <v>10</v>
      </c>
      <c r="C14" s="145">
        <v>1006043</v>
      </c>
      <c r="D14" s="223" t="s">
        <v>31</v>
      </c>
      <c r="E14" s="104"/>
      <c r="F14" s="182"/>
      <c r="G14" s="224">
        <v>100</v>
      </c>
      <c r="H14" s="221">
        <f t="shared" si="0"/>
        <v>0</v>
      </c>
    </row>
    <row r="15" spans="2:11" ht="15.75" thickBot="1" x14ac:dyDescent="0.3">
      <c r="B15" s="222">
        <v>11</v>
      </c>
      <c r="C15" s="145">
        <v>1043619</v>
      </c>
      <c r="D15" s="223" t="s">
        <v>32</v>
      </c>
      <c r="E15" s="104"/>
      <c r="F15" s="182"/>
      <c r="G15" s="224">
        <v>100</v>
      </c>
      <c r="H15" s="221">
        <f t="shared" si="0"/>
        <v>0</v>
      </c>
    </row>
    <row r="16" spans="2:11" ht="15.75" thickBot="1" x14ac:dyDescent="0.3">
      <c r="B16" s="222">
        <v>12</v>
      </c>
      <c r="C16" s="145">
        <v>1044232</v>
      </c>
      <c r="D16" s="223" t="s">
        <v>33</v>
      </c>
      <c r="E16" s="104"/>
      <c r="F16" s="182"/>
      <c r="G16" s="224">
        <v>100</v>
      </c>
      <c r="H16" s="221">
        <f t="shared" si="0"/>
        <v>0</v>
      </c>
    </row>
    <row r="17" spans="2:8" ht="15.75" thickBot="1" x14ac:dyDescent="0.3">
      <c r="B17" s="222">
        <v>13</v>
      </c>
      <c r="C17" s="145">
        <v>1052012</v>
      </c>
      <c r="D17" s="223" t="s">
        <v>34</v>
      </c>
      <c r="E17" s="104"/>
      <c r="F17" s="182"/>
      <c r="G17" s="224">
        <v>100</v>
      </c>
      <c r="H17" s="221">
        <f t="shared" si="0"/>
        <v>0</v>
      </c>
    </row>
    <row r="18" spans="2:8" ht="15.75" thickBot="1" x14ac:dyDescent="0.3">
      <c r="B18" s="222">
        <v>14</v>
      </c>
      <c r="C18" s="145">
        <v>1060122</v>
      </c>
      <c r="D18" s="223" t="s">
        <v>154</v>
      </c>
      <c r="E18" s="104"/>
      <c r="F18" s="182"/>
      <c r="G18" s="224">
        <v>100</v>
      </c>
      <c r="H18" s="221">
        <f t="shared" si="0"/>
        <v>0</v>
      </c>
    </row>
    <row r="19" spans="2:8" ht="15.75" thickBot="1" x14ac:dyDescent="0.3">
      <c r="B19" s="222">
        <v>15</v>
      </c>
      <c r="C19" s="145">
        <v>1060124</v>
      </c>
      <c r="D19" s="223" t="s">
        <v>155</v>
      </c>
      <c r="E19" s="104"/>
      <c r="F19" s="182"/>
      <c r="G19" s="224">
        <v>100</v>
      </c>
      <c r="H19" s="221">
        <f t="shared" si="0"/>
        <v>0</v>
      </c>
    </row>
    <row r="20" spans="2:8" ht="15.75" thickBot="1" x14ac:dyDescent="0.3">
      <c r="B20" s="222">
        <v>16</v>
      </c>
      <c r="C20" s="145">
        <v>1055505</v>
      </c>
      <c r="D20" s="223" t="s">
        <v>156</v>
      </c>
      <c r="E20" s="104"/>
      <c r="F20" s="182"/>
      <c r="G20" s="224">
        <v>100</v>
      </c>
      <c r="H20" s="221">
        <f t="shared" si="0"/>
        <v>0</v>
      </c>
    </row>
    <row r="21" spans="2:8" ht="15.75" thickBot="1" x14ac:dyDescent="0.3">
      <c r="B21" s="222">
        <v>17</v>
      </c>
      <c r="C21" s="145">
        <v>1060125</v>
      </c>
      <c r="D21" s="223" t="s">
        <v>157</v>
      </c>
      <c r="E21" s="104"/>
      <c r="F21" s="182"/>
      <c r="G21" s="224">
        <v>100</v>
      </c>
      <c r="H21" s="221">
        <f t="shared" si="0"/>
        <v>0</v>
      </c>
    </row>
    <row r="22" spans="2:8" ht="15.75" thickBot="1" x14ac:dyDescent="0.3">
      <c r="B22" s="222">
        <v>18</v>
      </c>
      <c r="C22" s="145">
        <v>1065160</v>
      </c>
      <c r="D22" s="223" t="s">
        <v>146</v>
      </c>
      <c r="E22" s="104"/>
      <c r="F22" s="182"/>
      <c r="G22" s="224">
        <v>100</v>
      </c>
      <c r="H22" s="221">
        <f t="shared" si="0"/>
        <v>0</v>
      </c>
    </row>
    <row r="23" spans="2:8" ht="15.75" thickBot="1" x14ac:dyDescent="0.3">
      <c r="B23" s="222">
        <v>19</v>
      </c>
      <c r="C23" s="145">
        <v>1055290</v>
      </c>
      <c r="D23" s="223" t="s">
        <v>147</v>
      </c>
      <c r="E23" s="104"/>
      <c r="F23" s="182"/>
      <c r="G23" s="224">
        <v>100</v>
      </c>
      <c r="H23" s="221">
        <f t="shared" si="0"/>
        <v>0</v>
      </c>
    </row>
    <row r="24" spans="2:8" ht="15.75" thickBot="1" x14ac:dyDescent="0.3">
      <c r="B24" s="222">
        <v>20</v>
      </c>
      <c r="C24" s="145">
        <v>1060126</v>
      </c>
      <c r="D24" s="223" t="s">
        <v>148</v>
      </c>
      <c r="E24" s="104"/>
      <c r="F24" s="182"/>
      <c r="G24" s="224">
        <v>100</v>
      </c>
      <c r="H24" s="221">
        <f t="shared" si="0"/>
        <v>0</v>
      </c>
    </row>
    <row r="25" spans="2:8" ht="15.75" thickBot="1" x14ac:dyDescent="0.3">
      <c r="B25" s="222">
        <v>21</v>
      </c>
      <c r="C25" s="145">
        <v>1055718</v>
      </c>
      <c r="D25" s="223" t="s">
        <v>151</v>
      </c>
      <c r="E25" s="104"/>
      <c r="F25" s="182"/>
      <c r="G25" s="224">
        <v>100</v>
      </c>
      <c r="H25" s="221">
        <f t="shared" si="0"/>
        <v>0</v>
      </c>
    </row>
    <row r="26" spans="2:8" ht="15.75" thickBot="1" x14ac:dyDescent="0.3">
      <c r="B26" s="222">
        <v>22</v>
      </c>
      <c r="C26" s="145">
        <v>1061840</v>
      </c>
      <c r="D26" s="223" t="s">
        <v>149</v>
      </c>
      <c r="E26" s="104"/>
      <c r="F26" s="182"/>
      <c r="G26" s="224">
        <v>100</v>
      </c>
      <c r="H26" s="221">
        <f t="shared" si="0"/>
        <v>0</v>
      </c>
    </row>
    <row r="27" spans="2:8" ht="15.75" thickBot="1" x14ac:dyDescent="0.3">
      <c r="B27" s="226">
        <v>23</v>
      </c>
      <c r="C27" s="227">
        <v>1065399</v>
      </c>
      <c r="D27" s="228" t="s">
        <v>150</v>
      </c>
      <c r="E27" s="229"/>
      <c r="F27" s="230"/>
      <c r="G27" s="231">
        <v>100</v>
      </c>
      <c r="H27" s="221">
        <f t="shared" si="0"/>
        <v>0</v>
      </c>
    </row>
    <row r="28" spans="2:8" ht="45.75" thickBot="1" x14ac:dyDescent="0.3">
      <c r="B28" s="208"/>
      <c r="C28" s="208"/>
      <c r="D28" s="232" t="s">
        <v>187</v>
      </c>
      <c r="E28" s="51"/>
      <c r="F28" s="52"/>
      <c r="G28" s="233" t="s">
        <v>119</v>
      </c>
      <c r="H28" s="234">
        <f>SUM(H5:H27)</f>
        <v>0</v>
      </c>
    </row>
    <row r="29" spans="2:8" ht="45.75" thickBot="1" x14ac:dyDescent="0.3">
      <c r="B29" s="208"/>
      <c r="C29" s="208" t="s">
        <v>170</v>
      </c>
      <c r="D29" s="235" t="s">
        <v>182</v>
      </c>
      <c r="E29" s="51"/>
      <c r="F29" s="52"/>
      <c r="G29" s="236" t="s">
        <v>120</v>
      </c>
      <c r="H29" s="237">
        <f>1.17*H28</f>
        <v>0</v>
      </c>
    </row>
    <row r="30" spans="2:8" ht="15" x14ac:dyDescent="0.25">
      <c r="C30" s="2" t="s">
        <v>172</v>
      </c>
      <c r="D30" s="17" t="s">
        <v>185</v>
      </c>
    </row>
  </sheetData>
  <sheetProtection password="CCCB" sheet="1" objects="1" scenarios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7"/>
  <sheetViews>
    <sheetView rightToLeft="1" zoomScaleNormal="100" workbookViewId="0">
      <selection activeCell="F5" sqref="F5"/>
    </sheetView>
  </sheetViews>
  <sheetFormatPr defaultRowHeight="15" x14ac:dyDescent="0.25"/>
  <cols>
    <col min="1" max="1" width="2.375" style="51" customWidth="1"/>
    <col min="2" max="2" width="5.375" style="43" customWidth="1"/>
    <col min="3" max="3" width="10.125" style="44" bestFit="1" customWidth="1"/>
    <col min="4" max="4" width="62.25" style="51" bestFit="1" customWidth="1"/>
    <col min="5" max="5" width="11" style="52" bestFit="1" customWidth="1"/>
    <col min="6" max="6" width="13.875" style="47" customWidth="1"/>
    <col min="7" max="7" width="6.25" style="48" bestFit="1" customWidth="1"/>
    <col min="8" max="8" width="12.375" style="49" customWidth="1"/>
    <col min="9" max="9" width="11.5" style="50" customWidth="1"/>
    <col min="10" max="10" width="10.875" style="51" customWidth="1"/>
    <col min="11" max="11" width="9" style="51"/>
    <col min="12" max="12" width="36.75" style="51" bestFit="1" customWidth="1"/>
    <col min="13" max="16384" width="9" style="51"/>
  </cols>
  <sheetData>
    <row r="2" spans="2:12" ht="18" x14ac:dyDescent="0.25">
      <c r="D2" s="45" t="s">
        <v>163</v>
      </c>
      <c r="E2" s="46"/>
    </row>
    <row r="3" spans="2:12" ht="14.45" thickBot="1" x14ac:dyDescent="0.3"/>
    <row r="4" spans="2:12" s="59" customFormat="1" ht="60.75" thickBot="1" x14ac:dyDescent="0.25">
      <c r="B4" s="53" t="s">
        <v>53</v>
      </c>
      <c r="C4" s="54" t="s">
        <v>54</v>
      </c>
      <c r="D4" s="55" t="s">
        <v>55</v>
      </c>
      <c r="E4" s="55" t="s">
        <v>49</v>
      </c>
      <c r="F4" s="55" t="s">
        <v>56</v>
      </c>
      <c r="G4" s="56" t="s">
        <v>57</v>
      </c>
      <c r="H4" s="57" t="s">
        <v>122</v>
      </c>
      <c r="I4" s="58" t="s">
        <v>356</v>
      </c>
      <c r="J4" s="53" t="s">
        <v>188</v>
      </c>
    </row>
    <row r="5" spans="2:12" x14ac:dyDescent="0.25">
      <c r="B5" s="60">
        <v>1</v>
      </c>
      <c r="C5" s="61" t="s">
        <v>58</v>
      </c>
      <c r="D5" s="62" t="s">
        <v>208</v>
      </c>
      <c r="E5" s="63">
        <v>1060971</v>
      </c>
      <c r="F5" s="64" t="s">
        <v>59</v>
      </c>
      <c r="G5" s="65" t="s">
        <v>60</v>
      </c>
      <c r="H5" s="128"/>
      <c r="I5" s="66">
        <v>10</v>
      </c>
      <c r="J5" s="67">
        <f>I5*H5</f>
        <v>0</v>
      </c>
    </row>
    <row r="6" spans="2:12" s="75" customFormat="1" ht="15.75" thickBot="1" x14ac:dyDescent="0.3">
      <c r="B6" s="68">
        <v>2</v>
      </c>
      <c r="C6" s="69" t="s">
        <v>58</v>
      </c>
      <c r="D6" s="70" t="s">
        <v>116</v>
      </c>
      <c r="E6" s="71">
        <v>1065588</v>
      </c>
      <c r="F6" s="72" t="s">
        <v>117</v>
      </c>
      <c r="G6" s="73" t="s">
        <v>60</v>
      </c>
      <c r="H6" s="129"/>
      <c r="I6" s="74">
        <v>20</v>
      </c>
      <c r="J6" s="67">
        <f t="shared" ref="J6:J57" si="0">I6*H6</f>
        <v>0</v>
      </c>
    </row>
    <row r="7" spans="2:12" x14ac:dyDescent="0.25">
      <c r="B7" s="262">
        <v>3</v>
      </c>
      <c r="C7" s="76" t="s">
        <v>61</v>
      </c>
      <c r="D7" s="77" t="s">
        <v>62</v>
      </c>
      <c r="E7" s="78">
        <v>1059222</v>
      </c>
      <c r="F7" s="79" t="s">
        <v>59</v>
      </c>
      <c r="G7" s="80" t="s">
        <v>63</v>
      </c>
      <c r="H7" s="130"/>
      <c r="I7" s="81">
        <v>5</v>
      </c>
      <c r="J7" s="67">
        <f>I7*H7</f>
        <v>0</v>
      </c>
    </row>
    <row r="8" spans="2:12" x14ac:dyDescent="0.25">
      <c r="B8" s="263"/>
      <c r="C8" s="82"/>
      <c r="D8" s="83" t="s">
        <v>64</v>
      </c>
      <c r="E8" s="84"/>
      <c r="F8" s="64"/>
      <c r="G8" s="85"/>
      <c r="H8" s="128"/>
      <c r="I8" s="86"/>
      <c r="J8" s="67"/>
    </row>
    <row r="9" spans="2:12" x14ac:dyDescent="0.25">
      <c r="B9" s="263"/>
      <c r="C9" s="82"/>
      <c r="D9" s="83" t="s">
        <v>65</v>
      </c>
      <c r="E9" s="84"/>
      <c r="F9" s="64"/>
      <c r="G9" s="65"/>
      <c r="H9" s="128"/>
      <c r="I9" s="86"/>
      <c r="J9" s="67"/>
    </row>
    <row r="10" spans="2:12" x14ac:dyDescent="0.25">
      <c r="B10" s="263"/>
      <c r="C10" s="82"/>
      <c r="D10" s="83" t="s">
        <v>66</v>
      </c>
      <c r="E10" s="84"/>
      <c r="F10" s="64"/>
      <c r="G10" s="65"/>
      <c r="H10" s="128"/>
      <c r="I10" s="86"/>
      <c r="J10" s="67"/>
    </row>
    <row r="11" spans="2:12" x14ac:dyDescent="0.25">
      <c r="B11" s="263"/>
      <c r="C11" s="82"/>
      <c r="D11" s="83" t="s">
        <v>209</v>
      </c>
      <c r="E11" s="84"/>
      <c r="F11" s="64"/>
      <c r="G11" s="65"/>
      <c r="H11" s="128"/>
      <c r="I11" s="86"/>
      <c r="J11" s="67"/>
    </row>
    <row r="12" spans="2:12" x14ac:dyDescent="0.25">
      <c r="B12" s="263"/>
      <c r="C12" s="82"/>
      <c r="D12" s="83" t="s">
        <v>210</v>
      </c>
      <c r="E12" s="84"/>
      <c r="F12" s="64"/>
      <c r="G12" s="65"/>
      <c r="H12" s="128"/>
      <c r="I12" s="86"/>
      <c r="J12" s="67"/>
      <c r="L12" s="51" t="s">
        <v>52</v>
      </c>
    </row>
    <row r="13" spans="2:12" x14ac:dyDescent="0.25">
      <c r="B13" s="263"/>
      <c r="C13" s="82"/>
      <c r="D13" s="83" t="s">
        <v>67</v>
      </c>
      <c r="E13" s="84"/>
      <c r="F13" s="64"/>
      <c r="G13" s="65"/>
      <c r="H13" s="128"/>
      <c r="I13" s="86"/>
      <c r="J13" s="67"/>
    </row>
    <row r="14" spans="2:12" x14ac:dyDescent="0.25">
      <c r="B14" s="263"/>
      <c r="C14" s="82"/>
      <c r="D14" s="83" t="s">
        <v>68</v>
      </c>
      <c r="E14" s="84"/>
      <c r="F14" s="64"/>
      <c r="G14" s="65"/>
      <c r="H14" s="128"/>
      <c r="I14" s="86"/>
      <c r="J14" s="67"/>
    </row>
    <row r="15" spans="2:12" x14ac:dyDescent="0.25">
      <c r="B15" s="263"/>
      <c r="C15" s="82"/>
      <c r="D15" s="83" t="s">
        <v>69</v>
      </c>
      <c r="E15" s="84"/>
      <c r="F15" s="64"/>
      <c r="G15" s="65"/>
      <c r="H15" s="128"/>
      <c r="I15" s="86"/>
      <c r="J15" s="67"/>
    </row>
    <row r="16" spans="2:12" x14ac:dyDescent="0.25">
      <c r="B16" s="263"/>
      <c r="C16" s="82"/>
      <c r="D16" s="83" t="s">
        <v>70</v>
      </c>
      <c r="E16" s="84"/>
      <c r="F16" s="64"/>
      <c r="G16" s="65"/>
      <c r="H16" s="128"/>
      <c r="I16" s="86"/>
      <c r="J16" s="67"/>
    </row>
    <row r="17" spans="2:10" ht="15.75" thickBot="1" x14ac:dyDescent="0.3">
      <c r="B17" s="264"/>
      <c r="C17" s="87"/>
      <c r="D17" s="88" t="s">
        <v>71</v>
      </c>
      <c r="E17" s="89"/>
      <c r="F17" s="90"/>
      <c r="G17" s="91"/>
      <c r="H17" s="131"/>
      <c r="I17" s="92"/>
      <c r="J17" s="67"/>
    </row>
    <row r="18" spans="2:10" x14ac:dyDescent="0.25">
      <c r="B18" s="93">
        <v>4</v>
      </c>
      <c r="C18" s="94"/>
      <c r="D18" s="95" t="s">
        <v>72</v>
      </c>
      <c r="E18" s="96">
        <v>1065193</v>
      </c>
      <c r="F18" s="97"/>
      <c r="G18" s="98" t="s">
        <v>63</v>
      </c>
      <c r="H18" s="132"/>
      <c r="I18" s="66">
        <v>1</v>
      </c>
      <c r="J18" s="67">
        <f t="shared" si="0"/>
        <v>0</v>
      </c>
    </row>
    <row r="19" spans="2:10" ht="15.75" thickBot="1" x14ac:dyDescent="0.3">
      <c r="B19" s="99">
        <v>5</v>
      </c>
      <c r="C19" s="100"/>
      <c r="D19" s="101" t="s">
        <v>211</v>
      </c>
      <c r="E19" s="71"/>
      <c r="F19" s="102"/>
      <c r="G19" s="103" t="s">
        <v>63</v>
      </c>
      <c r="H19" s="129"/>
      <c r="I19" s="74">
        <v>2</v>
      </c>
      <c r="J19" s="67">
        <f t="shared" si="0"/>
        <v>0</v>
      </c>
    </row>
    <row r="20" spans="2:10" x14ac:dyDescent="0.25">
      <c r="B20" s="262">
        <v>6</v>
      </c>
      <c r="C20" s="76" t="s">
        <v>73</v>
      </c>
      <c r="D20" s="77" t="s">
        <v>74</v>
      </c>
      <c r="E20" s="78">
        <v>1058875</v>
      </c>
      <c r="F20" s="79" t="s">
        <v>59</v>
      </c>
      <c r="G20" s="80" t="s">
        <v>63</v>
      </c>
      <c r="H20" s="130"/>
      <c r="I20" s="81">
        <v>4</v>
      </c>
      <c r="J20" s="67">
        <f t="shared" si="0"/>
        <v>0</v>
      </c>
    </row>
    <row r="21" spans="2:10" x14ac:dyDescent="0.25">
      <c r="B21" s="263"/>
      <c r="C21" s="82"/>
      <c r="D21" s="83" t="s">
        <v>75</v>
      </c>
      <c r="E21" s="84"/>
      <c r="F21" s="64"/>
      <c r="G21" s="65"/>
      <c r="H21" s="128"/>
      <c r="I21" s="86"/>
      <c r="J21" s="67"/>
    </row>
    <row r="22" spans="2:10" x14ac:dyDescent="0.25">
      <c r="B22" s="263"/>
      <c r="C22" s="82"/>
      <c r="D22" s="83" t="s">
        <v>76</v>
      </c>
      <c r="E22" s="84"/>
      <c r="F22" s="64"/>
      <c r="G22" s="65"/>
      <c r="H22" s="128"/>
      <c r="I22" s="86"/>
      <c r="J22" s="67"/>
    </row>
    <row r="23" spans="2:10" x14ac:dyDescent="0.25">
      <c r="B23" s="263"/>
      <c r="C23" s="82"/>
      <c r="D23" s="83" t="s">
        <v>77</v>
      </c>
      <c r="E23" s="84"/>
      <c r="F23" s="64"/>
      <c r="G23" s="65"/>
      <c r="H23" s="128"/>
      <c r="I23" s="86"/>
      <c r="J23" s="67"/>
    </row>
    <row r="24" spans="2:10" x14ac:dyDescent="0.25">
      <c r="B24" s="263"/>
      <c r="C24" s="82"/>
      <c r="D24" s="83" t="s">
        <v>78</v>
      </c>
      <c r="E24" s="84"/>
      <c r="F24" s="64"/>
      <c r="G24" s="65"/>
      <c r="H24" s="128"/>
      <c r="I24" s="86"/>
      <c r="J24" s="67"/>
    </row>
    <row r="25" spans="2:10" x14ac:dyDescent="0.25">
      <c r="B25" s="263"/>
      <c r="C25" s="82"/>
      <c r="D25" s="83" t="s">
        <v>212</v>
      </c>
      <c r="E25" s="84"/>
      <c r="F25" s="64"/>
      <c r="G25" s="65"/>
      <c r="H25" s="128"/>
      <c r="I25" s="86"/>
      <c r="J25" s="67"/>
    </row>
    <row r="26" spans="2:10" x14ac:dyDescent="0.25">
      <c r="B26" s="263"/>
      <c r="C26" s="82"/>
      <c r="D26" s="104" t="s">
        <v>79</v>
      </c>
      <c r="E26" s="105"/>
      <c r="F26" s="64"/>
      <c r="G26" s="65"/>
      <c r="H26" s="128"/>
      <c r="I26" s="86"/>
      <c r="J26" s="67"/>
    </row>
    <row r="27" spans="2:10" ht="15.75" thickBot="1" x14ac:dyDescent="0.3">
      <c r="B27" s="264"/>
      <c r="C27" s="87"/>
      <c r="D27" s="106" t="s">
        <v>80</v>
      </c>
      <c r="E27" s="107"/>
      <c r="F27" s="90"/>
      <c r="G27" s="91"/>
      <c r="H27" s="131"/>
      <c r="I27" s="92"/>
      <c r="J27" s="67"/>
    </row>
    <row r="28" spans="2:10" x14ac:dyDescent="0.25">
      <c r="B28" s="93">
        <v>7</v>
      </c>
      <c r="C28" s="94"/>
      <c r="D28" s="95" t="s">
        <v>81</v>
      </c>
      <c r="E28" s="96">
        <v>1065192</v>
      </c>
      <c r="F28" s="97"/>
      <c r="G28" s="98" t="s">
        <v>63</v>
      </c>
      <c r="H28" s="132"/>
      <c r="I28" s="66">
        <v>1</v>
      </c>
      <c r="J28" s="67">
        <f t="shared" si="0"/>
        <v>0</v>
      </c>
    </row>
    <row r="29" spans="2:10" x14ac:dyDescent="0.25">
      <c r="B29" s="60">
        <v>8</v>
      </c>
      <c r="C29" s="82"/>
      <c r="D29" s="83" t="s">
        <v>82</v>
      </c>
      <c r="E29" s="108">
        <v>1065293</v>
      </c>
      <c r="F29" s="64"/>
      <c r="G29" s="65" t="s">
        <v>63</v>
      </c>
      <c r="H29" s="128"/>
      <c r="I29" s="109">
        <v>1</v>
      </c>
      <c r="J29" s="67">
        <f t="shared" si="0"/>
        <v>0</v>
      </c>
    </row>
    <row r="30" spans="2:10" x14ac:dyDescent="0.25">
      <c r="B30" s="60">
        <v>9</v>
      </c>
      <c r="C30" s="82"/>
      <c r="D30" s="83" t="s">
        <v>83</v>
      </c>
      <c r="E30" s="108">
        <v>1065190</v>
      </c>
      <c r="F30" s="64"/>
      <c r="G30" s="65" t="s">
        <v>63</v>
      </c>
      <c r="H30" s="128"/>
      <c r="I30" s="109">
        <v>1</v>
      </c>
      <c r="J30" s="67">
        <f t="shared" si="0"/>
        <v>0</v>
      </c>
    </row>
    <row r="31" spans="2:10" ht="15.75" thickBot="1" x14ac:dyDescent="0.3">
      <c r="B31" s="99">
        <v>10</v>
      </c>
      <c r="C31" s="100"/>
      <c r="D31" s="101" t="s">
        <v>84</v>
      </c>
      <c r="E31" s="110"/>
      <c r="F31" s="102"/>
      <c r="G31" s="103" t="s">
        <v>63</v>
      </c>
      <c r="H31" s="129"/>
      <c r="I31" s="74">
        <v>1</v>
      </c>
      <c r="J31" s="67">
        <f t="shared" si="0"/>
        <v>0</v>
      </c>
    </row>
    <row r="32" spans="2:10" x14ac:dyDescent="0.25">
      <c r="B32" s="262">
        <v>11</v>
      </c>
      <c r="C32" s="76" t="s">
        <v>73</v>
      </c>
      <c r="D32" s="77" t="s">
        <v>85</v>
      </c>
      <c r="E32" s="78"/>
      <c r="F32" s="79" t="s">
        <v>86</v>
      </c>
      <c r="G32" s="80" t="s">
        <v>63</v>
      </c>
      <c r="H32" s="130"/>
      <c r="I32" s="81">
        <v>40</v>
      </c>
      <c r="J32" s="67">
        <f t="shared" si="0"/>
        <v>0</v>
      </c>
    </row>
    <row r="33" spans="2:12" ht="30" x14ac:dyDescent="0.25">
      <c r="B33" s="263"/>
      <c r="C33" s="82"/>
      <c r="D33" s="111" t="s">
        <v>203</v>
      </c>
      <c r="E33" s="84"/>
      <c r="F33" s="64" t="s">
        <v>193</v>
      </c>
      <c r="G33" s="65"/>
      <c r="H33" s="128"/>
      <c r="I33" s="86"/>
      <c r="J33" s="67"/>
    </row>
    <row r="34" spans="2:12" x14ac:dyDescent="0.25">
      <c r="B34" s="263"/>
      <c r="C34" s="82"/>
      <c r="D34" s="111" t="s">
        <v>204</v>
      </c>
      <c r="E34" s="84"/>
      <c r="F34" s="64"/>
      <c r="G34" s="65"/>
      <c r="H34" s="128"/>
      <c r="I34" s="86"/>
      <c r="J34" s="67"/>
    </row>
    <row r="35" spans="2:12" x14ac:dyDescent="0.25">
      <c r="B35" s="263"/>
      <c r="C35" s="82"/>
      <c r="D35" s="83" t="s">
        <v>87</v>
      </c>
      <c r="E35" s="84"/>
      <c r="F35" s="64"/>
      <c r="G35" s="65"/>
      <c r="H35" s="128"/>
      <c r="I35" s="86"/>
      <c r="J35" s="67"/>
    </row>
    <row r="36" spans="2:12" x14ac:dyDescent="0.25">
      <c r="B36" s="263"/>
      <c r="C36" s="82"/>
      <c r="D36" s="83" t="s">
        <v>194</v>
      </c>
      <c r="E36" s="84"/>
      <c r="F36" s="64"/>
      <c r="G36" s="65"/>
      <c r="H36" s="128"/>
      <c r="I36" s="86"/>
      <c r="J36" s="67"/>
    </row>
    <row r="37" spans="2:12" x14ac:dyDescent="0.25">
      <c r="B37" s="263"/>
      <c r="C37" s="82"/>
      <c r="D37" s="83" t="s">
        <v>88</v>
      </c>
      <c r="E37" s="84"/>
      <c r="F37" s="64"/>
      <c r="G37" s="65"/>
      <c r="H37" s="128"/>
      <c r="I37" s="86"/>
      <c r="J37" s="67"/>
    </row>
    <row r="38" spans="2:12" x14ac:dyDescent="0.25">
      <c r="B38" s="263"/>
      <c r="C38" s="82"/>
      <c r="D38" s="83" t="s">
        <v>89</v>
      </c>
      <c r="E38" s="84"/>
      <c r="F38" s="64"/>
      <c r="G38" s="65"/>
      <c r="H38" s="128"/>
      <c r="I38" s="86"/>
      <c r="J38" s="67"/>
    </row>
    <row r="39" spans="2:12" x14ac:dyDescent="0.25">
      <c r="B39" s="263"/>
      <c r="C39" s="82"/>
      <c r="D39" s="83" t="s">
        <v>195</v>
      </c>
      <c r="E39" s="84"/>
      <c r="F39" s="64"/>
      <c r="G39" s="65"/>
      <c r="H39" s="128"/>
      <c r="I39" s="86"/>
      <c r="J39" s="67"/>
    </row>
    <row r="40" spans="2:12" x14ac:dyDescent="0.25">
      <c r="B40" s="263"/>
      <c r="C40" s="82"/>
      <c r="D40" s="83" t="s">
        <v>196</v>
      </c>
      <c r="E40" s="84"/>
      <c r="F40" s="64"/>
      <c r="G40" s="65"/>
      <c r="H40" s="128"/>
      <c r="I40" s="86"/>
      <c r="J40" s="67"/>
    </row>
    <row r="41" spans="2:12" x14ac:dyDescent="0.25">
      <c r="B41" s="263"/>
      <c r="C41" s="82"/>
      <c r="D41" s="112" t="s">
        <v>90</v>
      </c>
      <c r="E41" s="113"/>
      <c r="F41" s="64"/>
      <c r="G41" s="65"/>
      <c r="H41" s="128"/>
      <c r="I41" s="86"/>
      <c r="J41" s="67"/>
    </row>
    <row r="42" spans="2:12" ht="30" x14ac:dyDescent="0.25">
      <c r="B42" s="263"/>
      <c r="C42" s="82"/>
      <c r="D42" s="112" t="s">
        <v>91</v>
      </c>
      <c r="E42" s="113"/>
      <c r="F42" s="64"/>
      <c r="G42" s="65"/>
      <c r="H42" s="128"/>
      <c r="I42" s="86"/>
      <c r="J42" s="67"/>
    </row>
    <row r="43" spans="2:12" ht="30" x14ac:dyDescent="0.25">
      <c r="B43" s="263"/>
      <c r="C43" s="82"/>
      <c r="D43" s="112" t="s">
        <v>92</v>
      </c>
      <c r="E43" s="113"/>
      <c r="F43" s="64"/>
      <c r="G43" s="65"/>
      <c r="H43" s="128"/>
      <c r="I43" s="86"/>
      <c r="J43" s="67"/>
      <c r="L43" s="51" t="s">
        <v>359</v>
      </c>
    </row>
    <row r="44" spans="2:12" x14ac:dyDescent="0.25">
      <c r="B44" s="263"/>
      <c r="C44" s="82"/>
      <c r="D44" s="112" t="s">
        <v>93</v>
      </c>
      <c r="E44" s="113"/>
      <c r="F44" s="64"/>
      <c r="G44" s="65"/>
      <c r="H44" s="128"/>
      <c r="I44" s="86"/>
      <c r="J44" s="67"/>
    </row>
    <row r="45" spans="2:12" x14ac:dyDescent="0.25">
      <c r="B45" s="263"/>
      <c r="C45" s="82"/>
      <c r="D45" s="83" t="s">
        <v>94</v>
      </c>
      <c r="E45" s="84"/>
      <c r="F45" s="64"/>
      <c r="G45" s="65"/>
      <c r="H45" s="128"/>
      <c r="I45" s="86"/>
      <c r="J45" s="67"/>
    </row>
    <row r="46" spans="2:12" x14ac:dyDescent="0.25">
      <c r="B46" s="263"/>
      <c r="C46" s="82"/>
      <c r="D46" s="112" t="s">
        <v>95</v>
      </c>
      <c r="E46" s="113"/>
      <c r="F46" s="64"/>
      <c r="G46" s="65"/>
      <c r="H46" s="128"/>
      <c r="I46" s="86"/>
      <c r="J46" s="67"/>
    </row>
    <row r="47" spans="2:12" x14ac:dyDescent="0.25">
      <c r="B47" s="263"/>
      <c r="C47" s="82"/>
      <c r="D47" s="83" t="s">
        <v>96</v>
      </c>
      <c r="E47" s="84"/>
      <c r="F47" s="64"/>
      <c r="G47" s="65"/>
      <c r="H47" s="128"/>
      <c r="I47" s="86"/>
      <c r="J47" s="67"/>
    </row>
    <row r="48" spans="2:12" ht="16.5" thickBot="1" x14ac:dyDescent="0.3">
      <c r="B48" s="264"/>
      <c r="C48" s="87"/>
      <c r="D48" s="88" t="s">
        <v>97</v>
      </c>
      <c r="E48" s="89"/>
      <c r="F48" s="90"/>
      <c r="G48" s="91"/>
      <c r="H48" s="131"/>
      <c r="I48" s="92"/>
      <c r="J48" s="67"/>
      <c r="L48" s="114"/>
    </row>
    <row r="49" spans="2:11" x14ac:dyDescent="0.25">
      <c r="B49" s="93">
        <v>12</v>
      </c>
      <c r="C49" s="94"/>
      <c r="D49" s="95" t="s">
        <v>197</v>
      </c>
      <c r="E49" s="96"/>
      <c r="F49" s="97"/>
      <c r="G49" s="98" t="s">
        <v>63</v>
      </c>
      <c r="H49" s="132"/>
      <c r="I49" s="66">
        <v>2</v>
      </c>
      <c r="J49" s="67">
        <f t="shared" si="0"/>
        <v>0</v>
      </c>
    </row>
    <row r="50" spans="2:11" x14ac:dyDescent="0.25">
      <c r="B50" s="60">
        <v>13</v>
      </c>
      <c r="C50" s="82"/>
      <c r="D50" s="111" t="s">
        <v>198</v>
      </c>
      <c r="E50" s="108"/>
      <c r="F50" s="64"/>
      <c r="G50" s="65" t="s">
        <v>63</v>
      </c>
      <c r="H50" s="128"/>
      <c r="I50" s="109">
        <v>10</v>
      </c>
      <c r="J50" s="67">
        <f t="shared" si="0"/>
        <v>0</v>
      </c>
    </row>
    <row r="51" spans="2:11" x14ac:dyDescent="0.25">
      <c r="B51" s="60">
        <v>14</v>
      </c>
      <c r="C51" s="82"/>
      <c r="D51" s="111" t="s">
        <v>199</v>
      </c>
      <c r="E51" s="108"/>
      <c r="F51" s="64"/>
      <c r="G51" s="65" t="s">
        <v>63</v>
      </c>
      <c r="H51" s="128"/>
      <c r="I51" s="109">
        <v>10</v>
      </c>
      <c r="J51" s="67">
        <f t="shared" si="0"/>
        <v>0</v>
      </c>
    </row>
    <row r="52" spans="2:11" x14ac:dyDescent="0.25">
      <c r="B52" s="60">
        <v>15</v>
      </c>
      <c r="C52" s="82"/>
      <c r="D52" s="83" t="s">
        <v>98</v>
      </c>
      <c r="E52" s="108">
        <v>1064682</v>
      </c>
      <c r="F52" s="64"/>
      <c r="G52" s="65" t="s">
        <v>63</v>
      </c>
      <c r="H52" s="128"/>
      <c r="I52" s="109">
        <v>10</v>
      </c>
      <c r="J52" s="67">
        <f t="shared" si="0"/>
        <v>0</v>
      </c>
    </row>
    <row r="53" spans="2:11" x14ac:dyDescent="0.25">
      <c r="B53" s="60">
        <v>16</v>
      </c>
      <c r="C53" s="82"/>
      <c r="D53" s="83" t="s">
        <v>99</v>
      </c>
      <c r="E53" s="108">
        <v>1057493</v>
      </c>
      <c r="F53" s="64"/>
      <c r="G53" s="65" t="s">
        <v>63</v>
      </c>
      <c r="H53" s="128"/>
      <c r="I53" s="109">
        <v>10</v>
      </c>
      <c r="J53" s="67">
        <f t="shared" si="0"/>
        <v>0</v>
      </c>
    </row>
    <row r="54" spans="2:11" x14ac:dyDescent="0.25">
      <c r="B54" s="60">
        <v>17</v>
      </c>
      <c r="C54" s="82"/>
      <c r="D54" s="83" t="s">
        <v>200</v>
      </c>
      <c r="E54" s="108"/>
      <c r="F54" s="64"/>
      <c r="G54" s="65" t="s">
        <v>63</v>
      </c>
      <c r="H54" s="128"/>
      <c r="I54" s="109">
        <v>10</v>
      </c>
      <c r="J54" s="67">
        <f t="shared" si="0"/>
        <v>0</v>
      </c>
      <c r="K54" s="51" t="s">
        <v>52</v>
      </c>
    </row>
    <row r="55" spans="2:11" x14ac:dyDescent="0.25">
      <c r="B55" s="60">
        <v>18</v>
      </c>
      <c r="C55" s="82"/>
      <c r="D55" s="83" t="s">
        <v>201</v>
      </c>
      <c r="E55" s="108"/>
      <c r="F55" s="64"/>
      <c r="G55" s="65" t="s">
        <v>63</v>
      </c>
      <c r="H55" s="128"/>
      <c r="I55" s="109">
        <v>10</v>
      </c>
      <c r="J55" s="67">
        <f t="shared" si="0"/>
        <v>0</v>
      </c>
      <c r="K55" s="51" t="s">
        <v>52</v>
      </c>
    </row>
    <row r="56" spans="2:11" ht="15.75" thickBot="1" x14ac:dyDescent="0.3">
      <c r="B56" s="99">
        <v>19</v>
      </c>
      <c r="C56" s="100"/>
      <c r="D56" s="101" t="s">
        <v>202</v>
      </c>
      <c r="E56" s="115"/>
      <c r="F56" s="102"/>
      <c r="G56" s="103" t="s">
        <v>63</v>
      </c>
      <c r="H56" s="129"/>
      <c r="I56" s="109">
        <v>10</v>
      </c>
      <c r="J56" s="67">
        <f t="shared" si="0"/>
        <v>0</v>
      </c>
    </row>
    <row r="57" spans="2:11" x14ac:dyDescent="0.25">
      <c r="B57" s="262">
        <v>20</v>
      </c>
      <c r="C57" s="76" t="s">
        <v>61</v>
      </c>
      <c r="D57" s="77" t="s">
        <v>100</v>
      </c>
      <c r="E57" s="78"/>
      <c r="F57" s="79" t="s">
        <v>101</v>
      </c>
      <c r="G57" s="80" t="s">
        <v>63</v>
      </c>
      <c r="H57" s="130"/>
      <c r="I57" s="81">
        <v>5</v>
      </c>
      <c r="J57" s="67">
        <f t="shared" si="0"/>
        <v>0</v>
      </c>
    </row>
    <row r="58" spans="2:11" ht="30" x14ac:dyDescent="0.25">
      <c r="B58" s="263"/>
      <c r="C58" s="82"/>
      <c r="D58" s="83" t="s">
        <v>102</v>
      </c>
      <c r="E58" s="84"/>
      <c r="F58" s="64" t="s">
        <v>103</v>
      </c>
      <c r="G58" s="65"/>
      <c r="H58" s="133"/>
      <c r="I58" s="86"/>
      <c r="J58" s="67"/>
    </row>
    <row r="59" spans="2:11" x14ac:dyDescent="0.25">
      <c r="B59" s="263"/>
      <c r="C59" s="82"/>
      <c r="D59" s="83" t="s">
        <v>205</v>
      </c>
      <c r="E59" s="84"/>
      <c r="F59" s="64">
        <v>7530</v>
      </c>
      <c r="G59" s="65"/>
      <c r="H59" s="133"/>
      <c r="I59" s="86"/>
      <c r="J59" s="67"/>
    </row>
    <row r="60" spans="2:11" x14ac:dyDescent="0.25">
      <c r="B60" s="263"/>
      <c r="C60" s="82"/>
      <c r="D60" s="83" t="s">
        <v>104</v>
      </c>
      <c r="E60" s="84"/>
      <c r="F60" s="64"/>
      <c r="G60" s="65"/>
      <c r="H60" s="133"/>
      <c r="I60" s="86"/>
      <c r="J60" s="67"/>
    </row>
    <row r="61" spans="2:11" x14ac:dyDescent="0.25">
      <c r="B61" s="263"/>
      <c r="C61" s="82"/>
      <c r="D61" s="83" t="s">
        <v>206</v>
      </c>
      <c r="E61" s="84"/>
      <c r="F61" s="64"/>
      <c r="G61" s="65"/>
      <c r="H61" s="133"/>
      <c r="I61" s="86"/>
      <c r="J61" s="67"/>
    </row>
    <row r="62" spans="2:11" x14ac:dyDescent="0.25">
      <c r="B62" s="263"/>
      <c r="C62" s="82"/>
      <c r="D62" s="116" t="s">
        <v>105</v>
      </c>
      <c r="E62" s="117"/>
      <c r="F62" s="64"/>
      <c r="G62" s="65"/>
      <c r="H62" s="133"/>
      <c r="I62" s="86"/>
      <c r="J62" s="67"/>
    </row>
    <row r="63" spans="2:11" x14ac:dyDescent="0.25">
      <c r="B63" s="263"/>
      <c r="C63" s="82"/>
      <c r="D63" s="116" t="s">
        <v>106</v>
      </c>
      <c r="E63" s="117"/>
      <c r="F63" s="64"/>
      <c r="G63" s="65"/>
      <c r="H63" s="133"/>
      <c r="I63" s="86"/>
      <c r="J63" s="67"/>
    </row>
    <row r="64" spans="2:11" x14ac:dyDescent="0.25">
      <c r="B64" s="263"/>
      <c r="C64" s="82"/>
      <c r="D64" s="83" t="s">
        <v>107</v>
      </c>
      <c r="E64" s="84"/>
      <c r="F64" s="64"/>
      <c r="G64" s="65"/>
      <c r="H64" s="133"/>
      <c r="I64" s="86"/>
      <c r="J64" s="67"/>
    </row>
    <row r="65" spans="2:10" x14ac:dyDescent="0.25">
      <c r="B65" s="263"/>
      <c r="C65" s="82"/>
      <c r="D65" s="83" t="s">
        <v>108</v>
      </c>
      <c r="E65" s="84"/>
      <c r="F65" s="64"/>
      <c r="G65" s="65"/>
      <c r="H65" s="133"/>
      <c r="I65" s="86"/>
      <c r="J65" s="67"/>
    </row>
    <row r="66" spans="2:10" x14ac:dyDescent="0.25">
      <c r="B66" s="263"/>
      <c r="C66" s="82"/>
      <c r="D66" s="83" t="s">
        <v>109</v>
      </c>
      <c r="E66" s="84"/>
      <c r="F66" s="64"/>
      <c r="G66" s="65"/>
      <c r="H66" s="133"/>
      <c r="I66" s="86"/>
      <c r="J66" s="67"/>
    </row>
    <row r="67" spans="2:10" x14ac:dyDescent="0.25">
      <c r="B67" s="263"/>
      <c r="C67" s="82"/>
      <c r="D67" s="83" t="s">
        <v>70</v>
      </c>
      <c r="E67" s="84"/>
      <c r="F67" s="64"/>
      <c r="G67" s="65"/>
      <c r="H67" s="133"/>
      <c r="I67" s="86"/>
      <c r="J67" s="67"/>
    </row>
    <row r="68" spans="2:10" x14ac:dyDescent="0.25">
      <c r="B68" s="263"/>
      <c r="C68" s="82"/>
      <c r="D68" s="83" t="s">
        <v>110</v>
      </c>
      <c r="E68" s="84"/>
      <c r="F68" s="64"/>
      <c r="G68" s="65"/>
      <c r="H68" s="133"/>
      <c r="I68" s="86"/>
      <c r="J68" s="67"/>
    </row>
    <row r="69" spans="2:10" x14ac:dyDescent="0.25">
      <c r="B69" s="263"/>
      <c r="C69" s="82"/>
      <c r="D69" s="116" t="s">
        <v>111</v>
      </c>
      <c r="E69" s="117"/>
      <c r="F69" s="64"/>
      <c r="G69" s="65"/>
      <c r="H69" s="133"/>
      <c r="I69" s="86"/>
      <c r="J69" s="67"/>
    </row>
    <row r="70" spans="2:10" ht="15.75" thickBot="1" x14ac:dyDescent="0.3">
      <c r="B70" s="264"/>
      <c r="C70" s="87"/>
      <c r="D70" s="88" t="s">
        <v>112</v>
      </c>
      <c r="E70" s="89"/>
      <c r="F70" s="90"/>
      <c r="G70" s="91"/>
      <c r="H70" s="134"/>
      <c r="I70" s="92"/>
      <c r="J70" s="67"/>
    </row>
    <row r="71" spans="2:10" x14ac:dyDescent="0.25">
      <c r="B71" s="93">
        <v>21</v>
      </c>
      <c r="C71" s="94"/>
      <c r="D71" s="95" t="s">
        <v>113</v>
      </c>
      <c r="E71" s="118">
        <v>1064682</v>
      </c>
      <c r="F71" s="97"/>
      <c r="G71" s="98" t="s">
        <v>63</v>
      </c>
      <c r="H71" s="135"/>
      <c r="I71" s="66">
        <v>1</v>
      </c>
      <c r="J71" s="67">
        <f t="shared" ref="J71:J74" si="1">I71*H71</f>
        <v>0</v>
      </c>
    </row>
    <row r="72" spans="2:10" x14ac:dyDescent="0.25">
      <c r="B72" s="60">
        <v>22</v>
      </c>
      <c r="C72" s="82"/>
      <c r="D72" s="83" t="s">
        <v>114</v>
      </c>
      <c r="E72" s="63">
        <v>1063501</v>
      </c>
      <c r="F72" s="64"/>
      <c r="G72" s="65" t="s">
        <v>63</v>
      </c>
      <c r="H72" s="133"/>
      <c r="I72" s="109">
        <v>1</v>
      </c>
      <c r="J72" s="67">
        <f t="shared" si="1"/>
        <v>0</v>
      </c>
    </row>
    <row r="73" spans="2:10" x14ac:dyDescent="0.25">
      <c r="B73" s="60">
        <v>23</v>
      </c>
      <c r="C73" s="82"/>
      <c r="D73" s="83" t="s">
        <v>115</v>
      </c>
      <c r="E73" s="63">
        <v>1063501</v>
      </c>
      <c r="F73" s="64"/>
      <c r="G73" s="65" t="s">
        <v>63</v>
      </c>
      <c r="H73" s="133"/>
      <c r="I73" s="109">
        <v>1</v>
      </c>
      <c r="J73" s="67">
        <f t="shared" si="1"/>
        <v>0</v>
      </c>
    </row>
    <row r="74" spans="2:10" ht="15.75" thickBot="1" x14ac:dyDescent="0.3">
      <c r="B74" s="119">
        <v>24</v>
      </c>
      <c r="C74" s="87"/>
      <c r="D74" s="88" t="s">
        <v>207</v>
      </c>
      <c r="E74" s="120"/>
      <c r="F74" s="90"/>
      <c r="G74" s="91" t="s">
        <v>63</v>
      </c>
      <c r="H74" s="134"/>
      <c r="I74" s="121">
        <v>1</v>
      </c>
      <c r="J74" s="67">
        <f t="shared" si="1"/>
        <v>0</v>
      </c>
    </row>
    <row r="75" spans="2:10" ht="39.75" customHeight="1" thickBot="1" x14ac:dyDescent="0.3">
      <c r="D75" s="122" t="s">
        <v>187</v>
      </c>
      <c r="I75" s="123" t="s">
        <v>119</v>
      </c>
      <c r="J75" s="124">
        <f>SUM(J5:J74)</f>
        <v>0</v>
      </c>
    </row>
    <row r="76" spans="2:10" ht="39.75" customHeight="1" thickBot="1" x14ac:dyDescent="0.3">
      <c r="C76" s="44" t="s">
        <v>170</v>
      </c>
      <c r="D76" s="125" t="s">
        <v>180</v>
      </c>
      <c r="I76" s="126" t="s">
        <v>120</v>
      </c>
      <c r="J76" s="127">
        <f>J75*1.17</f>
        <v>0</v>
      </c>
    </row>
    <row r="77" spans="2:10" x14ac:dyDescent="0.25">
      <c r="C77" s="44" t="s">
        <v>172</v>
      </c>
      <c r="D77" s="125" t="s">
        <v>181</v>
      </c>
    </row>
  </sheetData>
  <sheetProtection password="CCCB" sheet="1" objects="1" scenarios="1"/>
  <mergeCells count="4">
    <mergeCell ref="B7:B17"/>
    <mergeCell ref="B20:B27"/>
    <mergeCell ref="B32:B48"/>
    <mergeCell ref="B57:B70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rightToLeft="1" workbookViewId="0">
      <selection activeCell="E5" sqref="E5"/>
    </sheetView>
  </sheetViews>
  <sheetFormatPr defaultRowHeight="14.25" x14ac:dyDescent="0.2"/>
  <cols>
    <col min="2" max="2" width="4.5" bestFit="1" customWidth="1"/>
    <col min="3" max="3" width="9.25" bestFit="1" customWidth="1"/>
    <col min="4" max="4" width="41.625" bestFit="1" customWidth="1"/>
    <col min="5" max="5" width="15" style="3" customWidth="1"/>
    <col min="6" max="6" width="9" style="3"/>
    <col min="7" max="7" width="9.5" style="4" bestFit="1" customWidth="1"/>
    <col min="8" max="8" width="11.875" customWidth="1"/>
  </cols>
  <sheetData>
    <row r="2" spans="2:8" ht="18" x14ac:dyDescent="0.25">
      <c r="B2" s="51"/>
      <c r="C2" s="51"/>
      <c r="D2" s="45" t="s">
        <v>162</v>
      </c>
      <c r="E2" s="52"/>
      <c r="F2" s="52"/>
      <c r="G2" s="165"/>
      <c r="H2" s="51"/>
    </row>
    <row r="3" spans="2:8" ht="14.45" thickBot="1" x14ac:dyDescent="0.3">
      <c r="B3" s="51"/>
      <c r="C3" s="51"/>
      <c r="D3" s="51"/>
      <c r="E3" s="52"/>
      <c r="F3" s="52"/>
      <c r="G3" s="165"/>
      <c r="H3" s="51"/>
    </row>
    <row r="4" spans="2:8" ht="45.75" thickBot="1" x14ac:dyDescent="0.25">
      <c r="B4" s="238" t="s">
        <v>53</v>
      </c>
      <c r="C4" s="239" t="s">
        <v>49</v>
      </c>
      <c r="D4" s="167" t="s">
        <v>50</v>
      </c>
      <c r="E4" s="138" t="s">
        <v>123</v>
      </c>
      <c r="F4" s="138" t="s">
        <v>124</v>
      </c>
      <c r="G4" s="138" t="s">
        <v>356</v>
      </c>
      <c r="H4" s="240" t="s">
        <v>189</v>
      </c>
    </row>
    <row r="5" spans="2:8" s="7" customFormat="1" ht="29.25" thickBot="1" x14ac:dyDescent="0.25">
      <c r="B5" s="241">
        <v>1</v>
      </c>
      <c r="C5" s="242" t="s">
        <v>126</v>
      </c>
      <c r="D5" s="243" t="s">
        <v>128</v>
      </c>
      <c r="E5" s="244"/>
      <c r="F5" s="245" t="s">
        <v>127</v>
      </c>
      <c r="G5" s="246">
        <v>2000</v>
      </c>
      <c r="H5" s="247">
        <f>G5*E5</f>
        <v>0</v>
      </c>
    </row>
    <row r="6" spans="2:8" s="7" customFormat="1" ht="18" customHeight="1" thickBot="1" x14ac:dyDescent="0.25">
      <c r="B6" s="241">
        <v>2</v>
      </c>
      <c r="C6" s="242" t="s">
        <v>213</v>
      </c>
      <c r="D6" s="243" t="s">
        <v>214</v>
      </c>
      <c r="E6" s="244"/>
      <c r="F6" s="245" t="s">
        <v>127</v>
      </c>
      <c r="G6" s="246">
        <v>100</v>
      </c>
      <c r="H6" s="247">
        <v>0</v>
      </c>
    </row>
    <row r="7" spans="2:8" s="7" customFormat="1" ht="19.899999999999999" customHeight="1" thickBot="1" x14ac:dyDescent="0.25">
      <c r="B7" s="248">
        <v>3</v>
      </c>
      <c r="C7" s="249" t="s">
        <v>125</v>
      </c>
      <c r="D7" s="250" t="s">
        <v>355</v>
      </c>
      <c r="E7" s="251"/>
      <c r="F7" s="252" t="s">
        <v>127</v>
      </c>
      <c r="G7" s="253">
        <v>2000</v>
      </c>
      <c r="H7" s="254">
        <f>G7*E7</f>
        <v>0</v>
      </c>
    </row>
    <row r="8" spans="2:8" ht="45" x14ac:dyDescent="0.2">
      <c r="B8" s="51"/>
      <c r="C8" s="255" t="s">
        <v>186</v>
      </c>
      <c r="D8" s="256" t="s">
        <v>360</v>
      </c>
      <c r="E8" s="52"/>
      <c r="F8" s="52"/>
      <c r="G8" s="257" t="s">
        <v>119</v>
      </c>
      <c r="H8" s="258">
        <f>SUM(H5:H7)</f>
        <v>0</v>
      </c>
    </row>
    <row r="9" spans="2:8" ht="45.75" thickBot="1" x14ac:dyDescent="0.25">
      <c r="B9" s="51"/>
      <c r="C9" s="51" t="s">
        <v>170</v>
      </c>
      <c r="D9" s="259" t="s">
        <v>361</v>
      </c>
      <c r="E9" s="46"/>
      <c r="F9" s="52"/>
      <c r="G9" s="260" t="s">
        <v>120</v>
      </c>
      <c r="H9" s="261">
        <f>H8*1.17</f>
        <v>0</v>
      </c>
    </row>
    <row r="10" spans="2:8" ht="15" x14ac:dyDescent="0.25">
      <c r="C10" t="s">
        <v>172</v>
      </c>
      <c r="D10" s="16" t="s">
        <v>179</v>
      </c>
    </row>
    <row r="11" spans="2:8" ht="15" x14ac:dyDescent="0.25">
      <c r="C11" t="s">
        <v>176</v>
      </c>
      <c r="D11" s="16" t="s">
        <v>178</v>
      </c>
    </row>
  </sheetData>
  <sheetProtection password="CCCB" sheet="1" objects="1" scenarios="1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3"/>
  <sheetViews>
    <sheetView rightToLeft="1" workbookViewId="0">
      <selection activeCell="D6" sqref="D6"/>
    </sheetView>
  </sheetViews>
  <sheetFormatPr defaultRowHeight="14.25" x14ac:dyDescent="0.2"/>
  <cols>
    <col min="1" max="2" width="9" style="51"/>
    <col min="3" max="3" width="55.75" style="51" bestFit="1" customWidth="1"/>
    <col min="4" max="4" width="12" style="51" customWidth="1"/>
    <col min="5" max="5" width="9" style="51"/>
    <col min="6" max="6" width="16.875" style="51" bestFit="1" customWidth="1"/>
    <col min="7" max="7" width="18.75" style="51" bestFit="1" customWidth="1"/>
    <col min="8" max="16384" width="9" style="51"/>
  </cols>
  <sheetData>
    <row r="3" spans="1:7" ht="18" x14ac:dyDescent="0.25">
      <c r="C3" s="45" t="s">
        <v>161</v>
      </c>
      <c r="D3" s="52"/>
      <c r="E3" s="52"/>
      <c r="F3" s="165"/>
    </row>
    <row r="4" spans="1:7" ht="14.45" thickBot="1" x14ac:dyDescent="0.3">
      <c r="D4" s="52"/>
      <c r="E4" s="52"/>
      <c r="F4" s="165"/>
    </row>
    <row r="5" spans="1:7" ht="45.75" thickBot="1" x14ac:dyDescent="0.25">
      <c r="A5" s="63" t="s">
        <v>53</v>
      </c>
      <c r="B5" s="166" t="s">
        <v>49</v>
      </c>
      <c r="C5" s="167" t="s">
        <v>50</v>
      </c>
      <c r="D5" s="138" t="s">
        <v>123</v>
      </c>
      <c r="E5" s="138" t="s">
        <v>124</v>
      </c>
      <c r="F5" s="138" t="s">
        <v>356</v>
      </c>
      <c r="G5" s="168" t="s">
        <v>173</v>
      </c>
    </row>
    <row r="6" spans="1:7" ht="409.5" x14ac:dyDescent="0.2">
      <c r="A6" s="104">
        <v>1</v>
      </c>
      <c r="B6" s="169" t="s">
        <v>158</v>
      </c>
      <c r="C6" s="170" t="s">
        <v>160</v>
      </c>
      <c r="D6" s="171"/>
      <c r="E6" s="172" t="s">
        <v>159</v>
      </c>
      <c r="F6" s="173">
        <v>30</v>
      </c>
      <c r="G6" s="174">
        <f>F6*D6</f>
        <v>0</v>
      </c>
    </row>
    <row r="7" spans="1:7" ht="15" x14ac:dyDescent="0.2">
      <c r="A7" s="104">
        <v>2</v>
      </c>
      <c r="B7" s="175" t="s">
        <v>166</v>
      </c>
      <c r="C7" s="176" t="s">
        <v>164</v>
      </c>
      <c r="D7" s="177"/>
      <c r="E7" s="178" t="s">
        <v>353</v>
      </c>
      <c r="F7" s="179">
        <v>60</v>
      </c>
      <c r="G7" s="174">
        <f t="shared" ref="G7:G9" si="0">F7*D7</f>
        <v>0</v>
      </c>
    </row>
    <row r="8" spans="1:7" ht="15" x14ac:dyDescent="0.2">
      <c r="A8" s="104">
        <v>3</v>
      </c>
      <c r="B8" s="180">
        <v>303</v>
      </c>
      <c r="C8" s="181" t="s">
        <v>169</v>
      </c>
      <c r="D8" s="182"/>
      <c r="E8" s="105" t="s">
        <v>353</v>
      </c>
      <c r="F8" s="179">
        <v>60</v>
      </c>
      <c r="G8" s="174">
        <f t="shared" si="0"/>
        <v>0</v>
      </c>
    </row>
    <row r="9" spans="1:7" ht="15" x14ac:dyDescent="0.2">
      <c r="A9" s="104">
        <v>4</v>
      </c>
      <c r="B9" s="180" t="s">
        <v>167</v>
      </c>
      <c r="C9" s="104" t="s">
        <v>165</v>
      </c>
      <c r="D9" s="156"/>
      <c r="E9" s="183" t="s">
        <v>353</v>
      </c>
      <c r="F9" s="184">
        <v>60</v>
      </c>
      <c r="G9" s="174">
        <f t="shared" si="0"/>
        <v>0</v>
      </c>
    </row>
    <row r="10" spans="1:7" ht="15" x14ac:dyDescent="0.25">
      <c r="A10" s="164" t="s">
        <v>187</v>
      </c>
      <c r="B10" s="51" t="s">
        <v>170</v>
      </c>
      <c r="C10" s="164" t="s">
        <v>192</v>
      </c>
      <c r="F10" s="104" t="s">
        <v>168</v>
      </c>
      <c r="G10" s="154">
        <f>SUM(G6:G9)</f>
        <v>0</v>
      </c>
    </row>
    <row r="11" spans="1:7" ht="15" x14ac:dyDescent="0.25">
      <c r="B11" s="51" t="s">
        <v>172</v>
      </c>
      <c r="C11" s="164" t="s">
        <v>171</v>
      </c>
      <c r="F11" s="104" t="s">
        <v>120</v>
      </c>
      <c r="G11" s="104">
        <f>G10*1.17</f>
        <v>0</v>
      </c>
    </row>
    <row r="12" spans="1:7" ht="15" x14ac:dyDescent="0.25">
      <c r="B12" s="51" t="s">
        <v>176</v>
      </c>
      <c r="C12" s="164" t="s">
        <v>174</v>
      </c>
    </row>
    <row r="13" spans="1:7" ht="15" x14ac:dyDescent="0.25">
      <c r="B13" s="51" t="s">
        <v>177</v>
      </c>
      <c r="C13" s="125" t="s">
        <v>175</v>
      </c>
    </row>
  </sheetData>
  <sheetProtection password="CCCB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0"/>
  <sheetViews>
    <sheetView rightToLeft="1" zoomScale="130" zoomScaleNormal="130" workbookViewId="0">
      <selection activeCell="D5" sqref="D5"/>
    </sheetView>
  </sheetViews>
  <sheetFormatPr defaultRowHeight="15" x14ac:dyDescent="0.25"/>
  <cols>
    <col min="1" max="1" width="2.375" style="51" customWidth="1"/>
    <col min="2" max="2" width="5.375" style="43" customWidth="1"/>
    <col min="3" max="3" width="40.5" style="51" customWidth="1"/>
    <col min="4" max="4" width="35.5" style="52" bestFit="1" customWidth="1"/>
    <col min="5" max="5" width="13.875" style="47" customWidth="1"/>
    <col min="6" max="6" width="6.875" style="48" bestFit="1" customWidth="1"/>
    <col min="7" max="7" width="12.375" style="49" customWidth="1"/>
    <col min="8" max="8" width="11.5" style="50" customWidth="1"/>
    <col min="9" max="9" width="10.875" style="51" customWidth="1"/>
    <col min="10" max="16384" width="9" style="51"/>
  </cols>
  <sheetData>
    <row r="2" spans="1:10" ht="18" x14ac:dyDescent="0.25">
      <c r="C2" s="136" t="s">
        <v>344</v>
      </c>
      <c r="D2" s="46" t="s">
        <v>345</v>
      </c>
    </row>
    <row r="3" spans="1:10" ht="15.75" thickBot="1" x14ac:dyDescent="0.3"/>
    <row r="4" spans="1:10" s="59" customFormat="1" ht="60" x14ac:dyDescent="0.2">
      <c r="B4" s="137" t="s">
        <v>53</v>
      </c>
      <c r="C4" s="138" t="s">
        <v>55</v>
      </c>
      <c r="D4" s="138" t="s">
        <v>49</v>
      </c>
      <c r="E4" s="138" t="s">
        <v>56</v>
      </c>
      <c r="F4" s="139" t="s">
        <v>57</v>
      </c>
      <c r="G4" s="140" t="s">
        <v>122</v>
      </c>
      <c r="H4" s="141" t="s">
        <v>342</v>
      </c>
      <c r="I4" s="142" t="s">
        <v>188</v>
      </c>
      <c r="J4" s="143"/>
    </row>
    <row r="5" spans="1:10" ht="14.25" customHeight="1" x14ac:dyDescent="0.25">
      <c r="A5" s="144"/>
      <c r="B5" s="265">
        <v>1</v>
      </c>
      <c r="C5" s="43" t="s">
        <v>346</v>
      </c>
      <c r="D5" s="145" t="s">
        <v>270</v>
      </c>
      <c r="E5" s="146" t="s">
        <v>271</v>
      </c>
      <c r="F5" s="65" t="s">
        <v>63</v>
      </c>
      <c r="G5" s="147"/>
      <c r="H5" s="148">
        <v>500</v>
      </c>
      <c r="I5" s="149">
        <f>H5*G5</f>
        <v>0</v>
      </c>
      <c r="J5" s="104"/>
    </row>
    <row r="6" spans="1:10" x14ac:dyDescent="0.25">
      <c r="A6" s="144"/>
      <c r="B6" s="265"/>
      <c r="C6" s="145" t="s">
        <v>347</v>
      </c>
      <c r="D6" s="63"/>
      <c r="E6" s="146"/>
      <c r="F6" s="65"/>
      <c r="G6" s="147"/>
      <c r="H6" s="148"/>
      <c r="I6" s="149"/>
      <c r="J6" s="104"/>
    </row>
    <row r="7" spans="1:10" x14ac:dyDescent="0.25">
      <c r="B7" s="63">
        <v>2</v>
      </c>
      <c r="C7" s="104" t="s">
        <v>328</v>
      </c>
      <c r="D7" s="150" t="s">
        <v>274</v>
      </c>
      <c r="E7" s="64" t="s">
        <v>271</v>
      </c>
      <c r="F7" s="151" t="s">
        <v>60</v>
      </c>
      <c r="G7" s="133"/>
      <c r="H7" s="152">
        <v>100</v>
      </c>
      <c r="I7" s="153">
        <f t="shared" ref="I7:I45" si="0">H7*G7</f>
        <v>0</v>
      </c>
      <c r="J7" s="152"/>
    </row>
    <row r="8" spans="1:10" x14ac:dyDescent="0.25">
      <c r="B8" s="145">
        <v>3</v>
      </c>
      <c r="C8" s="104" t="s">
        <v>329</v>
      </c>
      <c r="D8" s="150" t="s">
        <v>275</v>
      </c>
      <c r="E8" s="64" t="s">
        <v>271</v>
      </c>
      <c r="F8" s="151" t="s">
        <v>60</v>
      </c>
      <c r="G8" s="133"/>
      <c r="H8" s="152">
        <v>100</v>
      </c>
      <c r="I8" s="154">
        <f t="shared" si="0"/>
        <v>0</v>
      </c>
      <c r="J8" s="152"/>
    </row>
    <row r="9" spans="1:10" ht="39.75" customHeight="1" x14ac:dyDescent="0.25">
      <c r="B9" s="145">
        <v>4</v>
      </c>
      <c r="C9" s="104" t="s">
        <v>328</v>
      </c>
      <c r="D9" s="150" t="s">
        <v>276</v>
      </c>
      <c r="E9" s="64" t="s">
        <v>271</v>
      </c>
      <c r="F9" s="151" t="s">
        <v>60</v>
      </c>
      <c r="G9" s="133"/>
      <c r="H9" s="152">
        <v>200</v>
      </c>
      <c r="I9" s="154">
        <f t="shared" si="0"/>
        <v>0</v>
      </c>
      <c r="J9" s="152"/>
    </row>
    <row r="10" spans="1:10" ht="39.75" customHeight="1" x14ac:dyDescent="0.25">
      <c r="B10" s="145">
        <v>5</v>
      </c>
      <c r="C10" s="104" t="s">
        <v>330</v>
      </c>
      <c r="D10" s="150" t="s">
        <v>277</v>
      </c>
      <c r="E10" s="64" t="s">
        <v>271</v>
      </c>
      <c r="F10" s="151" t="s">
        <v>60</v>
      </c>
      <c r="G10" s="133"/>
      <c r="H10" s="152">
        <v>50</v>
      </c>
      <c r="I10" s="154">
        <f t="shared" si="0"/>
        <v>0</v>
      </c>
      <c r="J10" s="152"/>
    </row>
    <row r="11" spans="1:10" x14ac:dyDescent="0.25">
      <c r="B11" s="145">
        <v>6</v>
      </c>
      <c r="C11" s="104" t="s">
        <v>330</v>
      </c>
      <c r="D11" s="150" t="s">
        <v>278</v>
      </c>
      <c r="E11" s="64" t="s">
        <v>271</v>
      </c>
      <c r="F11" s="151" t="s">
        <v>60</v>
      </c>
      <c r="G11" s="133"/>
      <c r="H11" s="152">
        <v>50</v>
      </c>
      <c r="I11" s="154">
        <f t="shared" si="0"/>
        <v>0</v>
      </c>
      <c r="J11" s="152"/>
    </row>
    <row r="12" spans="1:10" ht="24" x14ac:dyDescent="0.25">
      <c r="B12" s="145">
        <v>7</v>
      </c>
      <c r="C12" s="104" t="s">
        <v>331</v>
      </c>
      <c r="D12" s="150" t="s">
        <v>280</v>
      </c>
      <c r="E12" s="64" t="s">
        <v>271</v>
      </c>
      <c r="F12" s="151" t="s">
        <v>60</v>
      </c>
      <c r="G12" s="133"/>
      <c r="H12" s="152">
        <v>500</v>
      </c>
      <c r="I12" s="154">
        <f t="shared" si="0"/>
        <v>0</v>
      </c>
      <c r="J12" s="152"/>
    </row>
    <row r="13" spans="1:10" x14ac:dyDescent="0.25">
      <c r="B13" s="145">
        <v>8</v>
      </c>
      <c r="C13" s="104" t="s">
        <v>332</v>
      </c>
      <c r="D13" s="150" t="s">
        <v>281</v>
      </c>
      <c r="E13" s="64" t="s">
        <v>271</v>
      </c>
      <c r="F13" s="151" t="s">
        <v>60</v>
      </c>
      <c r="G13" s="133"/>
      <c r="H13" s="152">
        <v>100</v>
      </c>
      <c r="I13" s="154">
        <f t="shared" si="0"/>
        <v>0</v>
      </c>
      <c r="J13" s="152"/>
    </row>
    <row r="14" spans="1:10" x14ac:dyDescent="0.25">
      <c r="B14" s="145">
        <v>9</v>
      </c>
      <c r="C14" s="104" t="s">
        <v>332</v>
      </c>
      <c r="D14" s="150" t="s">
        <v>282</v>
      </c>
      <c r="E14" s="64" t="s">
        <v>271</v>
      </c>
      <c r="F14" s="151" t="s">
        <v>60</v>
      </c>
      <c r="G14" s="133"/>
      <c r="H14" s="152">
        <v>100</v>
      </c>
      <c r="I14" s="154">
        <f t="shared" si="0"/>
        <v>0</v>
      </c>
      <c r="J14" s="152"/>
    </row>
    <row r="15" spans="1:10" x14ac:dyDescent="0.25">
      <c r="B15" s="145">
        <v>10</v>
      </c>
      <c r="C15" s="104" t="s">
        <v>333</v>
      </c>
      <c r="D15" s="150" t="s">
        <v>283</v>
      </c>
      <c r="E15" s="64" t="s">
        <v>271</v>
      </c>
      <c r="F15" s="151" t="s">
        <v>60</v>
      </c>
      <c r="G15" s="133"/>
      <c r="H15" s="152">
        <v>50</v>
      </c>
      <c r="I15" s="154">
        <f t="shared" si="0"/>
        <v>0</v>
      </c>
      <c r="J15" s="152"/>
    </row>
    <row r="16" spans="1:10" ht="24" x14ac:dyDescent="0.25">
      <c r="B16" s="145">
        <v>11</v>
      </c>
      <c r="C16" s="104" t="s">
        <v>333</v>
      </c>
      <c r="D16" s="150" t="s">
        <v>284</v>
      </c>
      <c r="E16" s="64" t="s">
        <v>271</v>
      </c>
      <c r="F16" s="151" t="s">
        <v>60</v>
      </c>
      <c r="G16" s="133"/>
      <c r="H16" s="152">
        <v>100</v>
      </c>
      <c r="I16" s="154">
        <f t="shared" si="0"/>
        <v>0</v>
      </c>
      <c r="J16" s="152"/>
    </row>
    <row r="17" spans="2:10" x14ac:dyDescent="0.25">
      <c r="B17" s="145">
        <v>12</v>
      </c>
      <c r="C17" s="104" t="s">
        <v>334</v>
      </c>
      <c r="D17" s="150" t="s">
        <v>285</v>
      </c>
      <c r="E17" s="64" t="s">
        <v>271</v>
      </c>
      <c r="F17" s="151" t="s">
        <v>60</v>
      </c>
      <c r="G17" s="133"/>
      <c r="H17" s="152">
        <v>300</v>
      </c>
      <c r="I17" s="154">
        <f t="shared" si="0"/>
        <v>0</v>
      </c>
      <c r="J17" s="152"/>
    </row>
    <row r="18" spans="2:10" x14ac:dyDescent="0.25">
      <c r="B18" s="145">
        <v>13</v>
      </c>
      <c r="C18" s="104" t="s">
        <v>334</v>
      </c>
      <c r="D18" s="155" t="s">
        <v>286</v>
      </c>
      <c r="E18" s="64" t="s">
        <v>271</v>
      </c>
      <c r="F18" s="151" t="s">
        <v>60</v>
      </c>
      <c r="G18" s="133"/>
      <c r="H18" s="152">
        <v>200</v>
      </c>
      <c r="I18" s="154">
        <f t="shared" si="0"/>
        <v>0</v>
      </c>
      <c r="J18" s="152"/>
    </row>
    <row r="19" spans="2:10" x14ac:dyDescent="0.25">
      <c r="B19" s="145">
        <v>14</v>
      </c>
      <c r="C19" s="104" t="s">
        <v>335</v>
      </c>
      <c r="D19" s="150" t="s">
        <v>287</v>
      </c>
      <c r="E19" s="64" t="s">
        <v>271</v>
      </c>
      <c r="F19" s="151" t="s">
        <v>60</v>
      </c>
      <c r="G19" s="133"/>
      <c r="H19" s="152">
        <v>100</v>
      </c>
      <c r="I19" s="154">
        <f t="shared" si="0"/>
        <v>0</v>
      </c>
      <c r="J19" s="152"/>
    </row>
    <row r="20" spans="2:10" x14ac:dyDescent="0.25">
      <c r="B20" s="145">
        <v>15</v>
      </c>
      <c r="C20" s="104" t="s">
        <v>336</v>
      </c>
      <c r="D20" s="150" t="s">
        <v>288</v>
      </c>
      <c r="E20" s="64" t="s">
        <v>271</v>
      </c>
      <c r="F20" s="151" t="s">
        <v>60</v>
      </c>
      <c r="G20" s="133"/>
      <c r="H20" s="152">
        <v>100</v>
      </c>
      <c r="I20" s="154">
        <f t="shared" si="0"/>
        <v>0</v>
      </c>
      <c r="J20" s="152"/>
    </row>
    <row r="21" spans="2:10" x14ac:dyDescent="0.25">
      <c r="B21" s="145">
        <v>16</v>
      </c>
      <c r="C21" s="104" t="s">
        <v>337</v>
      </c>
      <c r="D21" s="150" t="s">
        <v>289</v>
      </c>
      <c r="E21" s="64" t="s">
        <v>271</v>
      </c>
      <c r="F21" s="151" t="s">
        <v>60</v>
      </c>
      <c r="G21" s="133"/>
      <c r="H21" s="152">
        <v>50</v>
      </c>
      <c r="I21" s="154">
        <f t="shared" si="0"/>
        <v>0</v>
      </c>
      <c r="J21" s="152"/>
    </row>
    <row r="22" spans="2:10" x14ac:dyDescent="0.25">
      <c r="B22" s="145">
        <v>17</v>
      </c>
      <c r="C22" s="104" t="s">
        <v>337</v>
      </c>
      <c r="D22" s="150" t="s">
        <v>290</v>
      </c>
      <c r="E22" s="64" t="s">
        <v>271</v>
      </c>
      <c r="F22" s="151" t="s">
        <v>60</v>
      </c>
      <c r="G22" s="133"/>
      <c r="H22" s="152">
        <v>50</v>
      </c>
      <c r="I22" s="154">
        <f t="shared" si="0"/>
        <v>0</v>
      </c>
      <c r="J22" s="152"/>
    </row>
    <row r="23" spans="2:10" ht="24" x14ac:dyDescent="0.25">
      <c r="B23" s="145">
        <v>18</v>
      </c>
      <c r="C23" s="104" t="s">
        <v>338</v>
      </c>
      <c r="D23" s="150" t="s">
        <v>323</v>
      </c>
      <c r="E23" s="64" t="s">
        <v>271</v>
      </c>
      <c r="F23" s="151" t="s">
        <v>60</v>
      </c>
      <c r="G23" s="133"/>
      <c r="H23" s="152">
        <v>300</v>
      </c>
      <c r="I23" s="154">
        <f t="shared" si="0"/>
        <v>0</v>
      </c>
      <c r="J23" s="152"/>
    </row>
    <row r="24" spans="2:10" ht="15.75" thickBot="1" x14ac:dyDescent="0.3">
      <c r="B24" s="145">
        <v>19</v>
      </c>
      <c r="C24" s="156" t="s">
        <v>339</v>
      </c>
      <c r="D24" s="155" t="s">
        <v>325</v>
      </c>
      <c r="E24" s="64" t="s">
        <v>271</v>
      </c>
      <c r="F24" s="151" t="s">
        <v>60</v>
      </c>
      <c r="G24" s="133"/>
      <c r="H24" s="152">
        <v>100</v>
      </c>
      <c r="I24" s="154">
        <f t="shared" si="0"/>
        <v>0</v>
      </c>
      <c r="J24" s="152"/>
    </row>
    <row r="25" spans="2:10" x14ac:dyDescent="0.25">
      <c r="B25" s="157">
        <v>20</v>
      </c>
      <c r="C25" s="158" t="s">
        <v>341</v>
      </c>
      <c r="D25" s="77" t="s">
        <v>324</v>
      </c>
      <c r="E25" s="64" t="s">
        <v>271</v>
      </c>
      <c r="F25" s="79" t="s">
        <v>351</v>
      </c>
      <c r="G25" s="159"/>
      <c r="H25" s="145">
        <v>100</v>
      </c>
      <c r="I25" s="154">
        <f t="shared" si="0"/>
        <v>0</v>
      </c>
      <c r="J25" s="160"/>
    </row>
    <row r="26" spans="2:10" x14ac:dyDescent="0.25">
      <c r="B26" s="145">
        <v>21</v>
      </c>
      <c r="C26" s="104" t="s">
        <v>328</v>
      </c>
      <c r="D26" s="150" t="s">
        <v>274</v>
      </c>
      <c r="E26" s="64" t="s">
        <v>271</v>
      </c>
      <c r="F26" s="151" t="s">
        <v>60</v>
      </c>
      <c r="G26" s="133"/>
      <c r="H26" s="152">
        <v>50</v>
      </c>
      <c r="I26" s="154">
        <f t="shared" si="0"/>
        <v>0</v>
      </c>
      <c r="J26" s="104"/>
    </row>
    <row r="27" spans="2:10" x14ac:dyDescent="0.25">
      <c r="B27" s="145">
        <v>22</v>
      </c>
      <c r="C27" s="104" t="s">
        <v>329</v>
      </c>
      <c r="D27" s="150" t="s">
        <v>275</v>
      </c>
      <c r="E27" s="64" t="s">
        <v>271</v>
      </c>
      <c r="F27" s="151" t="s">
        <v>60</v>
      </c>
      <c r="G27" s="133"/>
      <c r="H27" s="152">
        <v>20</v>
      </c>
      <c r="I27" s="154">
        <f t="shared" si="0"/>
        <v>0</v>
      </c>
      <c r="J27" s="104"/>
    </row>
    <row r="28" spans="2:10" x14ac:dyDescent="0.25">
      <c r="B28" s="145">
        <v>23</v>
      </c>
      <c r="C28" s="104" t="s">
        <v>328</v>
      </c>
      <c r="D28" s="150" t="s">
        <v>276</v>
      </c>
      <c r="E28" s="64" t="s">
        <v>271</v>
      </c>
      <c r="F28" s="151" t="s">
        <v>60</v>
      </c>
      <c r="G28" s="133"/>
      <c r="H28" s="152">
        <v>100</v>
      </c>
      <c r="I28" s="154">
        <f t="shared" si="0"/>
        <v>0</v>
      </c>
      <c r="J28" s="104"/>
    </row>
    <row r="29" spans="2:10" x14ac:dyDescent="0.25">
      <c r="B29" s="145">
        <v>24</v>
      </c>
      <c r="C29" s="104" t="s">
        <v>330</v>
      </c>
      <c r="D29" s="150" t="s">
        <v>277</v>
      </c>
      <c r="E29" s="64" t="s">
        <v>271</v>
      </c>
      <c r="F29" s="151" t="s">
        <v>60</v>
      </c>
      <c r="G29" s="133"/>
      <c r="H29" s="152">
        <v>100</v>
      </c>
      <c r="I29" s="154">
        <f t="shared" si="0"/>
        <v>0</v>
      </c>
      <c r="J29" s="104"/>
    </row>
    <row r="30" spans="2:10" ht="24" x14ac:dyDescent="0.25">
      <c r="B30" s="145">
        <v>25</v>
      </c>
      <c r="C30" s="104" t="s">
        <v>331</v>
      </c>
      <c r="D30" s="150" t="s">
        <v>280</v>
      </c>
      <c r="E30" s="64" t="s">
        <v>271</v>
      </c>
      <c r="F30" s="151" t="s">
        <v>60</v>
      </c>
      <c r="G30" s="133"/>
      <c r="H30" s="152">
        <v>100</v>
      </c>
      <c r="I30" s="154">
        <f t="shared" si="0"/>
        <v>0</v>
      </c>
      <c r="J30" s="104"/>
    </row>
    <row r="31" spans="2:10" x14ac:dyDescent="0.25">
      <c r="B31" s="145">
        <v>26</v>
      </c>
      <c r="C31" s="104" t="s">
        <v>332</v>
      </c>
      <c r="D31" s="150" t="s">
        <v>281</v>
      </c>
      <c r="E31" s="64" t="s">
        <v>271</v>
      </c>
      <c r="F31" s="151" t="s">
        <v>60</v>
      </c>
      <c r="G31" s="133"/>
      <c r="H31" s="152">
        <v>20</v>
      </c>
      <c r="I31" s="154">
        <f t="shared" si="0"/>
        <v>0</v>
      </c>
      <c r="J31" s="104"/>
    </row>
    <row r="32" spans="2:10" x14ac:dyDescent="0.25">
      <c r="B32" s="145">
        <v>27</v>
      </c>
      <c r="C32" s="104" t="s">
        <v>332</v>
      </c>
      <c r="D32" s="150" t="s">
        <v>282</v>
      </c>
      <c r="E32" s="64" t="s">
        <v>271</v>
      </c>
      <c r="F32" s="151" t="s">
        <v>60</v>
      </c>
      <c r="G32" s="133"/>
      <c r="H32" s="152">
        <v>20</v>
      </c>
      <c r="I32" s="154">
        <f t="shared" si="0"/>
        <v>0</v>
      </c>
      <c r="J32" s="104"/>
    </row>
    <row r="33" spans="2:10" x14ac:dyDescent="0.25">
      <c r="B33" s="145">
        <v>28</v>
      </c>
      <c r="C33" s="104" t="s">
        <v>333</v>
      </c>
      <c r="D33" s="150" t="s">
        <v>283</v>
      </c>
      <c r="E33" s="64" t="s">
        <v>271</v>
      </c>
      <c r="F33" s="151" t="s">
        <v>60</v>
      </c>
      <c r="G33" s="133"/>
      <c r="H33" s="152">
        <v>30</v>
      </c>
      <c r="I33" s="154">
        <f t="shared" si="0"/>
        <v>0</v>
      </c>
      <c r="J33" s="104"/>
    </row>
    <row r="34" spans="2:10" ht="24" x14ac:dyDescent="0.25">
      <c r="B34" s="145">
        <v>29</v>
      </c>
      <c r="C34" s="104" t="s">
        <v>333</v>
      </c>
      <c r="D34" s="150" t="s">
        <v>284</v>
      </c>
      <c r="E34" s="64" t="s">
        <v>271</v>
      </c>
      <c r="F34" s="151" t="s">
        <v>60</v>
      </c>
      <c r="G34" s="133"/>
      <c r="H34" s="152">
        <v>20</v>
      </c>
      <c r="I34" s="154">
        <f t="shared" si="0"/>
        <v>0</v>
      </c>
      <c r="J34" s="104"/>
    </row>
    <row r="35" spans="2:10" x14ac:dyDescent="0.25">
      <c r="B35" s="145">
        <v>30</v>
      </c>
      <c r="C35" s="104" t="s">
        <v>334</v>
      </c>
      <c r="D35" s="150" t="s">
        <v>285</v>
      </c>
      <c r="E35" s="64" t="s">
        <v>271</v>
      </c>
      <c r="F35" s="151" t="s">
        <v>60</v>
      </c>
      <c r="G35" s="133"/>
      <c r="H35" s="152">
        <v>50</v>
      </c>
      <c r="I35" s="154">
        <f t="shared" si="0"/>
        <v>0</v>
      </c>
      <c r="J35" s="104"/>
    </row>
    <row r="36" spans="2:10" x14ac:dyDescent="0.25">
      <c r="B36" s="145">
        <v>31</v>
      </c>
      <c r="C36" s="104" t="s">
        <v>334</v>
      </c>
      <c r="D36" s="150" t="s">
        <v>286</v>
      </c>
      <c r="E36" s="64" t="s">
        <v>271</v>
      </c>
      <c r="F36" s="151" t="s">
        <v>60</v>
      </c>
      <c r="G36" s="133"/>
      <c r="H36" s="152">
        <v>100</v>
      </c>
      <c r="I36" s="154">
        <f t="shared" si="0"/>
        <v>0</v>
      </c>
      <c r="J36" s="104"/>
    </row>
    <row r="37" spans="2:10" x14ac:dyDescent="0.25">
      <c r="B37" s="145">
        <v>32</v>
      </c>
      <c r="C37" s="104" t="s">
        <v>335</v>
      </c>
      <c r="D37" s="150" t="s">
        <v>287</v>
      </c>
      <c r="E37" s="64" t="s">
        <v>271</v>
      </c>
      <c r="F37" s="151" t="s">
        <v>60</v>
      </c>
      <c r="G37" s="133"/>
      <c r="H37" s="152">
        <v>30</v>
      </c>
      <c r="I37" s="154">
        <f t="shared" si="0"/>
        <v>0</v>
      </c>
      <c r="J37" s="104"/>
    </row>
    <row r="38" spans="2:10" x14ac:dyDescent="0.25">
      <c r="B38" s="145">
        <v>33</v>
      </c>
      <c r="C38" s="104" t="s">
        <v>336</v>
      </c>
      <c r="D38" s="150" t="s">
        <v>288</v>
      </c>
      <c r="E38" s="64" t="s">
        <v>271</v>
      </c>
      <c r="F38" s="151" t="s">
        <v>60</v>
      </c>
      <c r="G38" s="133"/>
      <c r="H38" s="152">
        <v>30</v>
      </c>
      <c r="I38" s="154">
        <f t="shared" si="0"/>
        <v>0</v>
      </c>
      <c r="J38" s="104"/>
    </row>
    <row r="39" spans="2:10" x14ac:dyDescent="0.25">
      <c r="B39" s="145">
        <v>34</v>
      </c>
      <c r="C39" s="104" t="s">
        <v>340</v>
      </c>
      <c r="D39" s="150" t="s">
        <v>291</v>
      </c>
      <c r="E39" s="64" t="s">
        <v>271</v>
      </c>
      <c r="F39" s="151" t="s">
        <v>60</v>
      </c>
      <c r="G39" s="133"/>
      <c r="H39" s="152">
        <v>10</v>
      </c>
      <c r="I39" s="154">
        <f t="shared" si="0"/>
        <v>0</v>
      </c>
      <c r="J39" s="104"/>
    </row>
    <row r="40" spans="2:10" x14ac:dyDescent="0.25">
      <c r="B40" s="145">
        <v>35</v>
      </c>
      <c r="C40" s="104" t="s">
        <v>338</v>
      </c>
      <c r="D40" s="150" t="s">
        <v>327</v>
      </c>
      <c r="E40" s="64" t="s">
        <v>271</v>
      </c>
      <c r="F40" s="151" t="s">
        <v>60</v>
      </c>
      <c r="G40" s="133"/>
      <c r="H40" s="152">
        <v>50</v>
      </c>
      <c r="I40" s="154">
        <f t="shared" si="0"/>
        <v>0</v>
      </c>
      <c r="J40" s="104"/>
    </row>
    <row r="41" spans="2:10" ht="24" x14ac:dyDescent="0.25">
      <c r="B41" s="145">
        <v>36</v>
      </c>
      <c r="C41" s="161" t="s">
        <v>328</v>
      </c>
      <c r="D41" s="150" t="s">
        <v>292</v>
      </c>
      <c r="E41" s="64" t="s">
        <v>271</v>
      </c>
      <c r="F41" s="151" t="s">
        <v>60</v>
      </c>
      <c r="G41" s="133"/>
      <c r="H41" s="152">
        <v>100</v>
      </c>
      <c r="I41" s="154">
        <f t="shared" si="0"/>
        <v>0</v>
      </c>
      <c r="J41" s="104"/>
    </row>
    <row r="42" spans="2:10" ht="24" x14ac:dyDescent="0.25">
      <c r="B42" s="145">
        <v>37</v>
      </c>
      <c r="C42" s="104" t="s">
        <v>339</v>
      </c>
      <c r="D42" s="155" t="s">
        <v>362</v>
      </c>
      <c r="E42" s="64" t="s">
        <v>271</v>
      </c>
      <c r="F42" s="151" t="s">
        <v>60</v>
      </c>
      <c r="G42" s="133"/>
      <c r="H42" s="152">
        <v>40</v>
      </c>
      <c r="I42" s="154">
        <f t="shared" si="0"/>
        <v>0</v>
      </c>
      <c r="J42" s="104"/>
    </row>
    <row r="43" spans="2:10" x14ac:dyDescent="0.25">
      <c r="B43" s="145">
        <v>38</v>
      </c>
      <c r="C43" s="104" t="s">
        <v>363</v>
      </c>
      <c r="D43" s="150" t="s">
        <v>364</v>
      </c>
      <c r="E43" s="64" t="s">
        <v>271</v>
      </c>
      <c r="F43" s="151" t="s">
        <v>60</v>
      </c>
      <c r="G43" s="133"/>
      <c r="H43" s="152">
        <v>500</v>
      </c>
      <c r="I43" s="154">
        <f t="shared" si="0"/>
        <v>0</v>
      </c>
      <c r="J43" s="104"/>
    </row>
    <row r="44" spans="2:10" x14ac:dyDescent="0.25">
      <c r="B44" s="145">
        <v>39</v>
      </c>
      <c r="C44" s="104" t="s">
        <v>365</v>
      </c>
      <c r="D44" s="150" t="s">
        <v>366</v>
      </c>
      <c r="E44" s="64" t="s">
        <v>271</v>
      </c>
      <c r="F44" s="151" t="s">
        <v>60</v>
      </c>
      <c r="G44" s="133"/>
      <c r="H44" s="152">
        <v>100</v>
      </c>
      <c r="I44" s="154">
        <f t="shared" si="0"/>
        <v>0</v>
      </c>
      <c r="J44" s="104"/>
    </row>
    <row r="45" spans="2:10" x14ac:dyDescent="0.25">
      <c r="B45" s="145">
        <v>40</v>
      </c>
      <c r="C45" s="104" t="s">
        <v>370</v>
      </c>
      <c r="D45" s="150" t="s">
        <v>366</v>
      </c>
      <c r="E45" s="64" t="s">
        <v>271</v>
      </c>
      <c r="F45" s="151" t="s">
        <v>367</v>
      </c>
      <c r="G45" s="133"/>
      <c r="H45" s="152">
        <v>50</v>
      </c>
      <c r="I45" s="154">
        <f t="shared" si="0"/>
        <v>0</v>
      </c>
      <c r="J45" s="104"/>
    </row>
    <row r="46" spans="2:10" ht="28.5" x14ac:dyDescent="0.25">
      <c r="B46" s="145"/>
      <c r="C46" s="104"/>
      <c r="D46" s="150"/>
      <c r="E46" s="64"/>
      <c r="F46" s="151"/>
      <c r="G46" s="133"/>
      <c r="H46" s="162" t="s">
        <v>348</v>
      </c>
      <c r="I46" s="154">
        <f>SUM(I5:I39)</f>
        <v>0</v>
      </c>
      <c r="J46" s="104"/>
    </row>
    <row r="47" spans="2:10" ht="28.5" x14ac:dyDescent="0.25">
      <c r="B47" s="104"/>
      <c r="C47" s="150"/>
      <c r="D47" s="105"/>
      <c r="E47" s="163"/>
      <c r="F47" s="151"/>
      <c r="G47" s="133"/>
      <c r="H47" s="162" t="s">
        <v>349</v>
      </c>
      <c r="I47" s="104">
        <f>I46*1.17</f>
        <v>0</v>
      </c>
      <c r="J47" s="104"/>
    </row>
    <row r="48" spans="2:10" x14ac:dyDescent="0.25">
      <c r="C48" s="164" t="s">
        <v>369</v>
      </c>
      <c r="D48" s="46"/>
    </row>
    <row r="49" spans="3:3" x14ac:dyDescent="0.25">
      <c r="C49" s="164" t="s">
        <v>343</v>
      </c>
    </row>
    <row r="50" spans="3:3" x14ac:dyDescent="0.25">
      <c r="C50" s="125" t="s">
        <v>350</v>
      </c>
    </row>
  </sheetData>
  <sheetProtection password="CCCB" sheet="1" objects="1" scenarios="1"/>
  <mergeCells count="1">
    <mergeCell ref="B5:B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L36"/>
  <sheetViews>
    <sheetView rightToLeft="1" workbookViewId="0">
      <selection activeCell="K7" sqref="K7"/>
    </sheetView>
  </sheetViews>
  <sheetFormatPr defaultRowHeight="14.25" x14ac:dyDescent="0.2"/>
  <cols>
    <col min="4" max="4" width="7.25" customWidth="1"/>
    <col min="5" max="5" width="8.75" hidden="1" customWidth="1"/>
    <col min="6" max="6" width="28.75" customWidth="1"/>
    <col min="7" max="7" width="33.75" customWidth="1"/>
    <col min="11" max="11" width="50" customWidth="1"/>
    <col min="12" max="12" width="8.75" style="2"/>
  </cols>
  <sheetData>
    <row r="3" spans="6:12" ht="15" x14ac:dyDescent="0.25">
      <c r="F3" t="s">
        <v>354</v>
      </c>
      <c r="G3" s="6" t="s">
        <v>272</v>
      </c>
      <c r="K3" s="5" t="s">
        <v>293</v>
      </c>
    </row>
    <row r="5" spans="6:12" ht="14.45" thickBot="1" x14ac:dyDescent="0.3">
      <c r="K5" s="8"/>
    </row>
    <row r="6" spans="6:12" ht="28.15" customHeight="1" thickBot="1" x14ac:dyDescent="0.25">
      <c r="F6" s="19" t="s">
        <v>215</v>
      </c>
      <c r="G6" s="20" t="s">
        <v>216</v>
      </c>
      <c r="K6" s="38" t="s">
        <v>273</v>
      </c>
      <c r="L6" s="11" t="s">
        <v>326</v>
      </c>
    </row>
    <row r="7" spans="6:12" ht="15" thickBot="1" x14ac:dyDescent="0.25">
      <c r="F7" s="37" t="s">
        <v>217</v>
      </c>
      <c r="G7" s="22" t="s">
        <v>218</v>
      </c>
      <c r="K7" s="39" t="s">
        <v>274</v>
      </c>
      <c r="L7" s="36"/>
    </row>
    <row r="8" spans="6:12" ht="15" thickBot="1" x14ac:dyDescent="0.25">
      <c r="F8" s="37" t="s">
        <v>219</v>
      </c>
      <c r="G8" s="22" t="s">
        <v>220</v>
      </c>
      <c r="K8" s="39" t="s">
        <v>275</v>
      </c>
      <c r="L8" s="36"/>
    </row>
    <row r="9" spans="6:12" ht="15" thickBot="1" x14ac:dyDescent="0.25">
      <c r="F9" s="37" t="s">
        <v>221</v>
      </c>
      <c r="G9" s="22" t="s">
        <v>222</v>
      </c>
      <c r="K9" s="39" t="s">
        <v>276</v>
      </c>
      <c r="L9" s="36"/>
    </row>
    <row r="10" spans="6:12" ht="15" thickBot="1" x14ac:dyDescent="0.25">
      <c r="F10" s="37" t="s">
        <v>223</v>
      </c>
      <c r="G10" s="22">
        <v>1</v>
      </c>
      <c r="K10" s="39" t="s">
        <v>277</v>
      </c>
      <c r="L10" s="36"/>
    </row>
    <row r="11" spans="6:12" ht="15" thickBot="1" x14ac:dyDescent="0.25">
      <c r="F11" s="37" t="s">
        <v>224</v>
      </c>
      <c r="G11" s="22" t="s">
        <v>225</v>
      </c>
      <c r="K11" s="39" t="s">
        <v>278</v>
      </c>
      <c r="L11" s="36"/>
    </row>
    <row r="12" spans="6:12" ht="24.75" thickBot="1" x14ac:dyDescent="0.25">
      <c r="F12" s="37" t="s">
        <v>226</v>
      </c>
      <c r="G12" s="22" t="s">
        <v>227</v>
      </c>
      <c r="K12" s="39" t="s">
        <v>280</v>
      </c>
      <c r="L12" s="36"/>
    </row>
    <row r="13" spans="6:12" ht="15" thickBot="1" x14ac:dyDescent="0.25">
      <c r="F13" s="37" t="s">
        <v>228</v>
      </c>
      <c r="G13" s="22" t="s">
        <v>229</v>
      </c>
      <c r="K13" s="39" t="s">
        <v>281</v>
      </c>
      <c r="L13" s="36"/>
    </row>
    <row r="14" spans="6:12" ht="15" thickBot="1" x14ac:dyDescent="0.25">
      <c r="F14" s="37" t="s">
        <v>230</v>
      </c>
      <c r="G14" s="23" t="s">
        <v>231</v>
      </c>
      <c r="K14" s="39" t="s">
        <v>282</v>
      </c>
      <c r="L14" s="36"/>
    </row>
    <row r="15" spans="6:12" ht="15" thickBot="1" x14ac:dyDescent="0.25">
      <c r="F15" s="37" t="s">
        <v>232</v>
      </c>
      <c r="G15" s="23" t="s">
        <v>233</v>
      </c>
      <c r="K15" s="39" t="s">
        <v>283</v>
      </c>
      <c r="L15" s="36"/>
    </row>
    <row r="16" spans="6:12" ht="15.6" customHeight="1" thickBot="1" x14ac:dyDescent="0.25">
      <c r="F16" s="37" t="s">
        <v>234</v>
      </c>
      <c r="G16" s="23" t="s">
        <v>235</v>
      </c>
      <c r="K16" s="39" t="s">
        <v>284</v>
      </c>
      <c r="L16" s="36"/>
    </row>
    <row r="17" spans="6:12" ht="29.25" thickBot="1" x14ac:dyDescent="0.25">
      <c r="F17" s="37" t="s">
        <v>236</v>
      </c>
      <c r="G17" s="23" t="s">
        <v>237</v>
      </c>
      <c r="K17" s="39" t="s">
        <v>285</v>
      </c>
      <c r="L17" s="36"/>
    </row>
    <row r="18" spans="6:12" ht="15" thickBot="1" x14ac:dyDescent="0.25">
      <c r="F18" s="37" t="s">
        <v>238</v>
      </c>
      <c r="G18" s="23" t="s">
        <v>239</v>
      </c>
      <c r="K18" s="39" t="s">
        <v>286</v>
      </c>
      <c r="L18" s="36"/>
    </row>
    <row r="19" spans="6:12" ht="15" thickBot="1" x14ac:dyDescent="0.25">
      <c r="F19" s="37" t="s">
        <v>240</v>
      </c>
      <c r="G19" s="23" t="s">
        <v>241</v>
      </c>
      <c r="K19" s="39" t="s">
        <v>287</v>
      </c>
      <c r="L19" s="36"/>
    </row>
    <row r="20" spans="6:12" ht="15" thickBot="1" x14ac:dyDescent="0.25">
      <c r="F20" s="37" t="s">
        <v>242</v>
      </c>
      <c r="G20" s="23" t="s">
        <v>243</v>
      </c>
      <c r="K20" s="39" t="s">
        <v>288</v>
      </c>
      <c r="L20" s="36"/>
    </row>
    <row r="21" spans="6:12" ht="15" thickBot="1" x14ac:dyDescent="0.25">
      <c r="F21" s="37" t="s">
        <v>244</v>
      </c>
      <c r="G21" s="23" t="s">
        <v>245</v>
      </c>
      <c r="K21" s="39" t="s">
        <v>289</v>
      </c>
      <c r="L21" s="36"/>
    </row>
    <row r="22" spans="6:12" ht="15" thickBot="1" x14ac:dyDescent="0.25">
      <c r="F22" s="37" t="s">
        <v>246</v>
      </c>
      <c r="G22" s="23">
        <v>1</v>
      </c>
      <c r="K22" s="39" t="s">
        <v>290</v>
      </c>
      <c r="L22" s="36"/>
    </row>
    <row r="23" spans="6:12" ht="15" thickBot="1" x14ac:dyDescent="0.25">
      <c r="F23" s="37" t="s">
        <v>247</v>
      </c>
      <c r="G23" s="23">
        <v>1</v>
      </c>
      <c r="K23" s="39" t="s">
        <v>323</v>
      </c>
      <c r="L23" s="36"/>
    </row>
    <row r="24" spans="6:12" ht="15" thickBot="1" x14ac:dyDescent="0.25">
      <c r="F24" s="37" t="s">
        <v>248</v>
      </c>
      <c r="G24" s="23" t="s">
        <v>249</v>
      </c>
      <c r="K24" s="39" t="s">
        <v>325</v>
      </c>
      <c r="L24" s="36"/>
    </row>
    <row r="25" spans="6:12" ht="15" thickBot="1" x14ac:dyDescent="0.25">
      <c r="F25" s="37" t="s">
        <v>250</v>
      </c>
      <c r="G25" s="23" t="s">
        <v>251</v>
      </c>
      <c r="K25" s="8"/>
    </row>
    <row r="26" spans="6:12" ht="15" thickBot="1" x14ac:dyDescent="0.25">
      <c r="F26" s="37" t="s">
        <v>252</v>
      </c>
      <c r="G26" s="23" t="s">
        <v>253</v>
      </c>
    </row>
    <row r="27" spans="6:12" ht="15" thickBot="1" x14ac:dyDescent="0.25">
      <c r="F27" s="37" t="s">
        <v>254</v>
      </c>
      <c r="G27" s="23" t="s">
        <v>255</v>
      </c>
    </row>
    <row r="28" spans="6:12" ht="15" thickBot="1" x14ac:dyDescent="0.25">
      <c r="F28" s="37" t="s">
        <v>256</v>
      </c>
      <c r="G28" s="23" t="s">
        <v>257</v>
      </c>
    </row>
    <row r="29" spans="6:12" ht="15" thickBot="1" x14ac:dyDescent="0.25">
      <c r="F29" s="37" t="s">
        <v>258</v>
      </c>
      <c r="G29" s="23">
        <v>1</v>
      </c>
    </row>
    <row r="30" spans="6:12" ht="15" thickBot="1" x14ac:dyDescent="0.25">
      <c r="F30" s="37" t="s">
        <v>259</v>
      </c>
      <c r="G30" s="23" t="s">
        <v>260</v>
      </c>
    </row>
    <row r="31" spans="6:12" ht="29.25" thickBot="1" x14ac:dyDescent="0.25">
      <c r="F31" s="37" t="s">
        <v>261</v>
      </c>
      <c r="G31" s="23" t="s">
        <v>262</v>
      </c>
    </row>
    <row r="32" spans="6:12" x14ac:dyDescent="0.2">
      <c r="F32" s="266" t="s">
        <v>263</v>
      </c>
      <c r="G32" s="24" t="s">
        <v>264</v>
      </c>
    </row>
    <row r="33" spans="6:7" x14ac:dyDescent="0.2">
      <c r="F33" s="267"/>
      <c r="G33" s="25" t="s">
        <v>265</v>
      </c>
    </row>
    <row r="34" spans="6:7" ht="15" thickBot="1" x14ac:dyDescent="0.25">
      <c r="F34" s="268"/>
      <c r="G34" s="26" t="s">
        <v>266</v>
      </c>
    </row>
    <row r="35" spans="6:7" ht="15" thickBot="1" x14ac:dyDescent="0.25">
      <c r="F35" s="37" t="s">
        <v>267</v>
      </c>
      <c r="G35" s="23" t="s">
        <v>268</v>
      </c>
    </row>
    <row r="36" spans="6:7" ht="15" thickBot="1" x14ac:dyDescent="0.25">
      <c r="F36" s="37" t="s">
        <v>269</v>
      </c>
      <c r="G36" s="23" t="s">
        <v>255</v>
      </c>
    </row>
  </sheetData>
  <sheetProtection password="CCCB" sheet="1" objects="1" scenarios="1"/>
  <mergeCells count="1">
    <mergeCell ref="F32:F3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K47"/>
  <sheetViews>
    <sheetView rightToLeft="1" topLeftCell="B1" workbookViewId="0">
      <selection activeCell="J34" sqref="J34"/>
    </sheetView>
  </sheetViews>
  <sheetFormatPr defaultRowHeight="14.25" x14ac:dyDescent="0.2"/>
  <cols>
    <col min="6" max="6" width="28.25" customWidth="1"/>
    <col min="7" max="7" width="31.375" customWidth="1"/>
    <col min="10" max="10" width="42" customWidth="1"/>
  </cols>
  <sheetData>
    <row r="3" spans="6:11" ht="15" x14ac:dyDescent="0.25">
      <c r="F3" t="s">
        <v>354</v>
      </c>
      <c r="G3" s="6" t="s">
        <v>322</v>
      </c>
      <c r="J3" s="5" t="s">
        <v>293</v>
      </c>
    </row>
    <row r="5" spans="6:11" ht="14.45" thickBot="1" x14ac:dyDescent="0.3"/>
    <row r="6" spans="6:11" ht="15" thickBot="1" x14ac:dyDescent="0.25">
      <c r="F6" s="27" t="s">
        <v>294</v>
      </c>
      <c r="G6" s="28" t="s">
        <v>295</v>
      </c>
      <c r="J6" s="34" t="s">
        <v>273</v>
      </c>
      <c r="K6" s="1"/>
    </row>
    <row r="7" spans="6:11" ht="15.75" thickBot="1" x14ac:dyDescent="0.25">
      <c r="F7" s="21"/>
      <c r="G7" s="29"/>
      <c r="J7" s="35" t="s">
        <v>274</v>
      </c>
      <c r="K7" s="1"/>
    </row>
    <row r="8" spans="6:11" ht="15.75" thickBot="1" x14ac:dyDescent="0.25">
      <c r="F8" s="21"/>
      <c r="G8" s="30"/>
      <c r="J8" s="35" t="s">
        <v>275</v>
      </c>
      <c r="K8" s="1"/>
    </row>
    <row r="9" spans="6:11" ht="15.75" thickBot="1" x14ac:dyDescent="0.25">
      <c r="F9" s="21" t="s">
        <v>296</v>
      </c>
      <c r="G9" s="30" t="s">
        <v>271</v>
      </c>
      <c r="J9" s="35" t="s">
        <v>276</v>
      </c>
      <c r="K9" s="1"/>
    </row>
    <row r="10" spans="6:11" ht="15.75" thickBot="1" x14ac:dyDescent="0.25">
      <c r="F10" s="21" t="s">
        <v>297</v>
      </c>
      <c r="G10" s="30" t="s">
        <v>298</v>
      </c>
      <c r="J10" s="35" t="s">
        <v>277</v>
      </c>
      <c r="K10" s="1"/>
    </row>
    <row r="11" spans="6:11" ht="24.75" thickBot="1" x14ac:dyDescent="0.25">
      <c r="F11" s="21" t="s">
        <v>215</v>
      </c>
      <c r="G11" s="31" t="s">
        <v>299</v>
      </c>
      <c r="J11" s="35" t="s">
        <v>280</v>
      </c>
      <c r="K11" s="1"/>
    </row>
    <row r="12" spans="6:11" ht="15" thickBot="1" x14ac:dyDescent="0.25">
      <c r="F12" s="21" t="s">
        <v>217</v>
      </c>
      <c r="G12" s="31" t="s">
        <v>300</v>
      </c>
      <c r="J12" s="35" t="s">
        <v>281</v>
      </c>
      <c r="K12" s="1"/>
    </row>
    <row r="13" spans="6:11" ht="15" thickBot="1" x14ac:dyDescent="0.25">
      <c r="F13" s="21" t="s">
        <v>219</v>
      </c>
      <c r="G13" s="31" t="s">
        <v>301</v>
      </c>
      <c r="J13" s="35" t="s">
        <v>282</v>
      </c>
      <c r="K13" s="1"/>
    </row>
    <row r="14" spans="6:11" ht="15" thickBot="1" x14ac:dyDescent="0.25">
      <c r="F14" s="21" t="s">
        <v>221</v>
      </c>
      <c r="G14" s="31" t="s">
        <v>302</v>
      </c>
      <c r="J14" s="35" t="s">
        <v>283</v>
      </c>
      <c r="K14" s="1"/>
    </row>
    <row r="15" spans="6:11" ht="24.75" thickBot="1" x14ac:dyDescent="0.25">
      <c r="F15" s="21" t="s">
        <v>223</v>
      </c>
      <c r="G15" s="31">
        <v>1</v>
      </c>
      <c r="J15" s="35" t="s">
        <v>284</v>
      </c>
      <c r="K15" s="1"/>
    </row>
    <row r="16" spans="6:11" ht="15" thickBot="1" x14ac:dyDescent="0.25">
      <c r="F16" s="21" t="s">
        <v>224</v>
      </c>
      <c r="G16" s="31" t="s">
        <v>303</v>
      </c>
      <c r="J16" s="35" t="s">
        <v>285</v>
      </c>
      <c r="K16" s="1"/>
    </row>
    <row r="17" spans="6:11" ht="15" thickBot="1" x14ac:dyDescent="0.25">
      <c r="F17" s="21" t="s">
        <v>226</v>
      </c>
      <c r="G17" s="31" t="s">
        <v>304</v>
      </c>
      <c r="J17" s="35" t="s">
        <v>286</v>
      </c>
      <c r="K17" s="1"/>
    </row>
    <row r="18" spans="6:11" ht="15" thickBot="1" x14ac:dyDescent="0.25">
      <c r="F18" s="21" t="s">
        <v>228</v>
      </c>
      <c r="G18" s="31" t="s">
        <v>229</v>
      </c>
      <c r="J18" s="35" t="s">
        <v>287</v>
      </c>
      <c r="K18" s="1"/>
    </row>
    <row r="19" spans="6:11" ht="15" thickBot="1" x14ac:dyDescent="0.25">
      <c r="F19" s="21" t="s">
        <v>230</v>
      </c>
      <c r="G19" s="32" t="s">
        <v>231</v>
      </c>
      <c r="J19" s="35" t="s">
        <v>288</v>
      </c>
      <c r="K19" s="1"/>
    </row>
    <row r="20" spans="6:11" ht="15" thickBot="1" x14ac:dyDescent="0.25">
      <c r="F20" s="21" t="s">
        <v>232</v>
      </c>
      <c r="G20" s="32" t="s">
        <v>305</v>
      </c>
      <c r="J20" s="35" t="s">
        <v>291</v>
      </c>
      <c r="K20" s="1"/>
    </row>
    <row r="21" spans="6:11" ht="15" thickBot="1" x14ac:dyDescent="0.25">
      <c r="F21" s="21" t="s">
        <v>234</v>
      </c>
      <c r="G21" s="32" t="s">
        <v>235</v>
      </c>
      <c r="J21" s="35" t="s">
        <v>327</v>
      </c>
      <c r="K21" s="1"/>
    </row>
    <row r="22" spans="6:11" ht="29.25" thickBot="1" x14ac:dyDescent="0.25">
      <c r="F22" s="21" t="s">
        <v>236</v>
      </c>
      <c r="G22" s="32" t="s">
        <v>306</v>
      </c>
      <c r="J22" s="35" t="s">
        <v>292</v>
      </c>
      <c r="K22" s="1"/>
    </row>
    <row r="23" spans="6:11" ht="15" thickBot="1" x14ac:dyDescent="0.25">
      <c r="F23" s="21" t="s">
        <v>238</v>
      </c>
      <c r="G23" s="32" t="s">
        <v>307</v>
      </c>
    </row>
    <row r="24" spans="6:11" ht="15" thickBot="1" x14ac:dyDescent="0.25">
      <c r="F24" s="21" t="s">
        <v>240</v>
      </c>
      <c r="G24" s="32" t="s">
        <v>308</v>
      </c>
    </row>
    <row r="25" spans="6:11" ht="15" thickBot="1" x14ac:dyDescent="0.25">
      <c r="F25" s="21" t="s">
        <v>242</v>
      </c>
      <c r="G25" s="32" t="s">
        <v>243</v>
      </c>
    </row>
    <row r="26" spans="6:11" ht="15" thickBot="1" x14ac:dyDescent="0.25">
      <c r="F26" s="21" t="s">
        <v>244</v>
      </c>
      <c r="G26" s="32" t="s">
        <v>245</v>
      </c>
    </row>
    <row r="27" spans="6:11" ht="15" thickBot="1" x14ac:dyDescent="0.25">
      <c r="F27" s="21" t="s">
        <v>246</v>
      </c>
      <c r="G27" s="32" t="s">
        <v>279</v>
      </c>
    </row>
    <row r="28" spans="6:11" ht="15" thickBot="1" x14ac:dyDescent="0.25">
      <c r="F28" s="21" t="s">
        <v>247</v>
      </c>
      <c r="G28" s="32">
        <v>1</v>
      </c>
    </row>
    <row r="29" spans="6:11" ht="15" thickBot="1" x14ac:dyDescent="0.25">
      <c r="F29" s="21" t="s">
        <v>248</v>
      </c>
      <c r="G29" s="32" t="s">
        <v>249</v>
      </c>
    </row>
    <row r="30" spans="6:11" ht="15" thickBot="1" x14ac:dyDescent="0.25">
      <c r="F30" s="21" t="s">
        <v>250</v>
      </c>
      <c r="G30" s="32" t="s">
        <v>251</v>
      </c>
    </row>
    <row r="31" spans="6:11" ht="15" thickBot="1" x14ac:dyDescent="0.25">
      <c r="F31" s="21" t="s">
        <v>252</v>
      </c>
      <c r="G31" s="32" t="s">
        <v>253</v>
      </c>
    </row>
    <row r="32" spans="6:11" ht="15" thickBot="1" x14ac:dyDescent="0.25">
      <c r="F32" s="21" t="s">
        <v>254</v>
      </c>
      <c r="G32" s="32" t="s">
        <v>255</v>
      </c>
    </row>
    <row r="33" spans="6:7" ht="15" thickBot="1" x14ac:dyDescent="0.25">
      <c r="F33" s="21" t="s">
        <v>256</v>
      </c>
      <c r="G33" s="32" t="s">
        <v>257</v>
      </c>
    </row>
    <row r="34" spans="6:7" ht="15" thickBot="1" x14ac:dyDescent="0.25">
      <c r="F34" s="21" t="s">
        <v>258</v>
      </c>
      <c r="G34" s="32">
        <v>1</v>
      </c>
    </row>
    <row r="35" spans="6:7" ht="15" thickBot="1" x14ac:dyDescent="0.25">
      <c r="F35" s="21" t="s">
        <v>259</v>
      </c>
      <c r="G35" s="32" t="s">
        <v>260</v>
      </c>
    </row>
    <row r="36" spans="6:7" ht="29.25" thickBot="1" x14ac:dyDescent="0.25">
      <c r="F36" s="21" t="s">
        <v>261</v>
      </c>
      <c r="G36" s="32" t="s">
        <v>309</v>
      </c>
    </row>
    <row r="37" spans="6:7" x14ac:dyDescent="0.2">
      <c r="F37" s="266" t="s">
        <v>263</v>
      </c>
      <c r="G37" s="33" t="s">
        <v>310</v>
      </c>
    </row>
    <row r="38" spans="6:7" x14ac:dyDescent="0.2">
      <c r="F38" s="267"/>
      <c r="G38" s="33" t="s">
        <v>311</v>
      </c>
    </row>
    <row r="39" spans="6:7" ht="15" thickBot="1" x14ac:dyDescent="0.25">
      <c r="F39" s="268"/>
      <c r="G39" s="32" t="s">
        <v>312</v>
      </c>
    </row>
    <row r="40" spans="6:7" ht="15" thickBot="1" x14ac:dyDescent="0.25">
      <c r="F40" s="21" t="s">
        <v>267</v>
      </c>
      <c r="G40" s="32" t="s">
        <v>268</v>
      </c>
    </row>
    <row r="41" spans="6:7" ht="15" thickBot="1" x14ac:dyDescent="0.25">
      <c r="F41" s="21" t="s">
        <v>269</v>
      </c>
      <c r="G41" s="32" t="s">
        <v>255</v>
      </c>
    </row>
    <row r="42" spans="6:7" ht="15" thickBot="1" x14ac:dyDescent="0.25">
      <c r="F42" s="21" t="s">
        <v>313</v>
      </c>
      <c r="G42" s="32" t="s">
        <v>314</v>
      </c>
    </row>
    <row r="43" spans="6:7" ht="15" thickBot="1" x14ac:dyDescent="0.25">
      <c r="F43" s="21" t="s">
        <v>315</v>
      </c>
      <c r="G43" s="32">
        <v>1</v>
      </c>
    </row>
    <row r="44" spans="6:7" ht="15" thickBot="1" x14ac:dyDescent="0.25">
      <c r="F44" s="21" t="s">
        <v>316</v>
      </c>
      <c r="G44" s="32" t="s">
        <v>255</v>
      </c>
    </row>
    <row r="45" spans="6:7" ht="15" thickBot="1" x14ac:dyDescent="0.25">
      <c r="F45" s="21" t="s">
        <v>317</v>
      </c>
      <c r="G45" s="32" t="s">
        <v>318</v>
      </c>
    </row>
    <row r="46" spans="6:7" ht="15" thickBot="1" x14ac:dyDescent="0.25">
      <c r="F46" s="21" t="s">
        <v>319</v>
      </c>
      <c r="G46" s="32">
        <v>1</v>
      </c>
    </row>
    <row r="47" spans="6:7" ht="15" thickBot="1" x14ac:dyDescent="0.25">
      <c r="F47" s="21" t="s">
        <v>320</v>
      </c>
      <c r="G47" s="32" t="s">
        <v>321</v>
      </c>
    </row>
  </sheetData>
  <mergeCells count="1">
    <mergeCell ref="F37:F3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9</vt:i4>
      </vt:variant>
      <vt:variant>
        <vt:lpstr>טווחים בעלי שם</vt:lpstr>
      </vt:variant>
      <vt:variant>
        <vt:i4>5</vt:i4>
      </vt:variant>
    </vt:vector>
  </HeadingPairs>
  <TitlesOfParts>
    <vt:vector size="14" baseType="lpstr">
      <vt:lpstr>קבוצה 1 ציוד נלווה</vt:lpstr>
      <vt:lpstr>קבוצה 2 חומרה</vt:lpstr>
      <vt:lpstr>קבוצה 3 מחשבים</vt:lpstr>
      <vt:lpstr>קבוצה 4 מדפסת ניידת</vt:lpstr>
      <vt:lpstr>קבוצה 5 מדפסת פלוטר</vt:lpstr>
      <vt:lpstr>קבוצה 6 טאבלטים מוקשחים</vt:lpstr>
      <vt:lpstr>FZ-G1 קבוצה 6 מפרט + הרחבות</vt:lpstr>
      <vt:lpstr>FZ-M1 קבוצה 6 מפרט + הרחבות</vt:lpstr>
      <vt:lpstr>גיליון1</vt:lpstr>
      <vt:lpstr>'קבוצה 3 מחשבים'!WPrint_Area_W</vt:lpstr>
      <vt:lpstr>'קבוצה 1 ציוד נלווה'!WPrint_TitlesW</vt:lpstr>
      <vt:lpstr>'קבוצה 2 חומרה'!WPrint_TitlesW</vt:lpstr>
      <vt:lpstr>'קבוצה 3 מחשבים'!WPrint_TitlesW</vt:lpstr>
      <vt:lpstr>'קבוצה 4 מדפסת ניידת'!WPrint_TitlesW</vt:lpstr>
    </vt:vector>
  </TitlesOfParts>
  <Company>police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אסתר דני</dc:creator>
  <cp:lastModifiedBy>מרי שרעבי</cp:lastModifiedBy>
  <cp:lastPrinted>2019-02-14T13:25:20Z</cp:lastPrinted>
  <dcterms:created xsi:type="dcterms:W3CDTF">2017-11-22T11:49:59Z</dcterms:created>
  <dcterms:modified xsi:type="dcterms:W3CDTF">2019-02-18T08:40:43Z</dcterms:modified>
</cp:coreProperties>
</file>